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710" windowWidth="20115" windowHeight="8010" activeTab="1"/>
  </bookViews>
  <sheets>
    <sheet name="Male Master" sheetId="1" r:id="rId1"/>
    <sheet name="Female Master" sheetId="15" r:id="rId2"/>
    <sheet name="CLUBS" sheetId="16" r:id="rId3"/>
    <sheet name="club workings" sheetId="19" r:id="rId4"/>
    <sheet name="R1 RGV TT" sheetId="17" r:id="rId5"/>
    <sheet name="R2 Volcano x 5" sheetId="18" r:id="rId6"/>
    <sheet name="VenTop" sheetId="20" r:id="rId7"/>
    <sheet name="Wandering Flats" sheetId="21" r:id="rId8"/>
    <sheet name="London Pretzel" sheetId="22" r:id="rId9"/>
    <sheet name="R7 Neokyo iTT" sheetId="24" r:id="rId10"/>
  </sheets>
  <definedNames>
    <definedName name="_xlnm._FilterDatabase" localSheetId="3" hidden="1">'club workings'!$K$2:$M$2</definedName>
    <definedName name="_xlnm._FilterDatabase" localSheetId="2" hidden="1">CLUBS!$A$2:$N$2</definedName>
    <definedName name="_xlnm._FilterDatabase" localSheetId="1" hidden="1">'Female Master'!$A$2:$AU$2</definedName>
    <definedName name="_xlnm._FilterDatabase" localSheetId="8" hidden="1">'London Pretzel'!$A$2:$K$2</definedName>
    <definedName name="_xlnm._FilterDatabase" localSheetId="0" hidden="1">'Male Master'!$A$2:$AS$2</definedName>
    <definedName name="_xlnm._FilterDatabase" localSheetId="4" hidden="1">'R1 RGV TT'!$A$2:$J$2</definedName>
    <definedName name="_xlnm._FilterDatabase" localSheetId="5" hidden="1">'R2 Volcano x 5'!$A$2:$K$2</definedName>
    <definedName name="_xlnm._FilterDatabase" localSheetId="9" hidden="1">'R7 Neokyo iTT'!$A$2:$L$2</definedName>
    <definedName name="_xlnm._FilterDatabase" localSheetId="6" hidden="1">VenTop!$A$2:$K$2</definedName>
    <definedName name="_xlnm._FilterDatabase" localSheetId="7" hidden="1">'Wandering Flats'!$A$2:$K$2</definedName>
  </definedNames>
  <calcPr calcId="145621"/>
</workbook>
</file>

<file path=xl/calcChain.xml><?xml version="1.0" encoding="utf-8"?>
<calcChain xmlns="http://schemas.openxmlformats.org/spreadsheetml/2006/main">
  <c r="AQ17" i="15" l="1"/>
  <c r="AQ7" i="15"/>
  <c r="N10" i="16"/>
  <c r="N4" i="16"/>
  <c r="N5" i="16"/>
  <c r="N6" i="16"/>
  <c r="N7" i="16"/>
  <c r="N8" i="16"/>
  <c r="N9" i="16"/>
  <c r="N11" i="16"/>
  <c r="N3" i="16"/>
  <c r="L4" i="16"/>
  <c r="M4" i="16" s="1"/>
  <c r="L5" i="16"/>
  <c r="M5" i="16" s="1"/>
  <c r="L6" i="16"/>
  <c r="M6" i="16" s="1"/>
  <c r="L7" i="16"/>
  <c r="M7" i="16" s="1"/>
  <c r="L8" i="16"/>
  <c r="M8" i="16" s="1"/>
  <c r="L10" i="16"/>
  <c r="M10" i="16" s="1"/>
  <c r="L9" i="16"/>
  <c r="M9" i="16" s="1"/>
  <c r="L11" i="16"/>
  <c r="M11" i="16" s="1"/>
  <c r="L12" i="16"/>
  <c r="M12" i="16" s="1"/>
  <c r="L13" i="16"/>
  <c r="M13" i="16" s="1"/>
  <c r="L14" i="16"/>
  <c r="M14" i="16" s="1"/>
  <c r="L3" i="16"/>
  <c r="M3" i="16" s="1"/>
  <c r="AQ12" i="15"/>
  <c r="AQ26" i="15"/>
  <c r="AQ5" i="15"/>
  <c r="AQ3" i="15"/>
  <c r="AQ9" i="15"/>
  <c r="AQ13" i="15"/>
  <c r="AQ18" i="15"/>
  <c r="AQ23" i="15"/>
  <c r="AQ25" i="15"/>
  <c r="AQ19" i="15"/>
  <c r="AQ4" i="15"/>
  <c r="AQ6" i="15"/>
  <c r="AQ11" i="15"/>
  <c r="AQ20" i="15"/>
  <c r="AQ14" i="15"/>
  <c r="AQ22" i="15"/>
  <c r="AQ27" i="15"/>
  <c r="AQ15" i="15"/>
  <c r="AQ21" i="15"/>
  <c r="AQ24" i="15"/>
  <c r="AQ16" i="15"/>
  <c r="AQ10" i="15"/>
  <c r="AQ8" i="15"/>
  <c r="AO16" i="15"/>
  <c r="AO10" i="15"/>
  <c r="AP10" i="15" s="1"/>
  <c r="AO28" i="15"/>
  <c r="AO29" i="15"/>
  <c r="AO8" i="15"/>
  <c r="AO12" i="15"/>
  <c r="AO26" i="15"/>
  <c r="AO30" i="15"/>
  <c r="AO31" i="15"/>
  <c r="AO32" i="15"/>
  <c r="AO33" i="15"/>
  <c r="AO34" i="15"/>
  <c r="AO35" i="15"/>
  <c r="AO5" i="15"/>
  <c r="AO3" i="15"/>
  <c r="AO9" i="15"/>
  <c r="AO13" i="15"/>
  <c r="AO18" i="15"/>
  <c r="AO23" i="15"/>
  <c r="AO25" i="15"/>
  <c r="AO19" i="15"/>
  <c r="AO4" i="15"/>
  <c r="AO6" i="15"/>
  <c r="AO11" i="15"/>
  <c r="AO20" i="15"/>
  <c r="AO36" i="15"/>
  <c r="AO37" i="15"/>
  <c r="AO17" i="15"/>
  <c r="AO14" i="15"/>
  <c r="AO22" i="15"/>
  <c r="AO27" i="15"/>
  <c r="AO15" i="15"/>
  <c r="AO21" i="15"/>
  <c r="AO24" i="15"/>
  <c r="AO38" i="15"/>
  <c r="AO39" i="15"/>
  <c r="AO7" i="15"/>
  <c r="AN16" i="15"/>
  <c r="AN10" i="15"/>
  <c r="AN28" i="15"/>
  <c r="AN29" i="15"/>
  <c r="AN8" i="15"/>
  <c r="AN12" i="15"/>
  <c r="AN26" i="15"/>
  <c r="AN30" i="15"/>
  <c r="AN31" i="15"/>
  <c r="AN32" i="15"/>
  <c r="AN33" i="15"/>
  <c r="AN34" i="15"/>
  <c r="AN35" i="15"/>
  <c r="AN5" i="15"/>
  <c r="AN3" i="15"/>
  <c r="AN9" i="15"/>
  <c r="AN13" i="15"/>
  <c r="AN18" i="15"/>
  <c r="AN23" i="15"/>
  <c r="AN25" i="15"/>
  <c r="AN19" i="15"/>
  <c r="AN4" i="15"/>
  <c r="AN6" i="15"/>
  <c r="AN11" i="15"/>
  <c r="AN20" i="15"/>
  <c r="AN36" i="15"/>
  <c r="AN37" i="15"/>
  <c r="AN17" i="15"/>
  <c r="AN14" i="15"/>
  <c r="AN22" i="15"/>
  <c r="AN27" i="15"/>
  <c r="AN15" i="15"/>
  <c r="AN21" i="15"/>
  <c r="AN24" i="15"/>
  <c r="AN38" i="15"/>
  <c r="AN39" i="15"/>
  <c r="AN7" i="15"/>
  <c r="AM16" i="15"/>
  <c r="AP16" i="15" s="1"/>
  <c r="AM10" i="15"/>
  <c r="AM28" i="15"/>
  <c r="AM29" i="15"/>
  <c r="AP29" i="15" s="1"/>
  <c r="AM8" i="15"/>
  <c r="AP8" i="15" s="1"/>
  <c r="AM12" i="15"/>
  <c r="AM26" i="15"/>
  <c r="AM30" i="15"/>
  <c r="AP30" i="15" s="1"/>
  <c r="AM31" i="15"/>
  <c r="AP31" i="15" s="1"/>
  <c r="AM32" i="15"/>
  <c r="AM33" i="15"/>
  <c r="AM34" i="15"/>
  <c r="AP34" i="15" s="1"/>
  <c r="AM35" i="15"/>
  <c r="AP35" i="15" s="1"/>
  <c r="AM5" i="15"/>
  <c r="AM3" i="15"/>
  <c r="AM9" i="15"/>
  <c r="AP9" i="15" s="1"/>
  <c r="AM13" i="15"/>
  <c r="AP13" i="15" s="1"/>
  <c r="AM18" i="15"/>
  <c r="AM23" i="15"/>
  <c r="AM25" i="15"/>
  <c r="AP25" i="15" s="1"/>
  <c r="AM19" i="15"/>
  <c r="AP19" i="15" s="1"/>
  <c r="AM4" i="15"/>
  <c r="AM6" i="15"/>
  <c r="AM11" i="15"/>
  <c r="AP11" i="15" s="1"/>
  <c r="AM20" i="15"/>
  <c r="AP20" i="15" s="1"/>
  <c r="AM36" i="15"/>
  <c r="AM37" i="15"/>
  <c r="AM17" i="15"/>
  <c r="AP17" i="15" s="1"/>
  <c r="AM14" i="15"/>
  <c r="AP14" i="15" s="1"/>
  <c r="AM22" i="15"/>
  <c r="AM27" i="15"/>
  <c r="AM15" i="15"/>
  <c r="AP15" i="15" s="1"/>
  <c r="AM21" i="15"/>
  <c r="AP21" i="15" s="1"/>
  <c r="AM24" i="15"/>
  <c r="AM38" i="15"/>
  <c r="AM39" i="15"/>
  <c r="AP39" i="15" s="1"/>
  <c r="AM7" i="15"/>
  <c r="AQ9" i="1"/>
  <c r="AQ12" i="1"/>
  <c r="AQ14" i="1"/>
  <c r="AQ13" i="1"/>
  <c r="AQ11" i="1"/>
  <c r="AQ17" i="1"/>
  <c r="AQ15" i="1"/>
  <c r="AQ16" i="1"/>
  <c r="AQ20" i="1"/>
  <c r="AQ21" i="1"/>
  <c r="AQ23" i="1"/>
  <c r="AQ22" i="1"/>
  <c r="AQ18" i="1"/>
  <c r="AQ19" i="1"/>
  <c r="AQ24" i="1"/>
  <c r="AQ26" i="1"/>
  <c r="AQ28" i="1"/>
  <c r="AQ30" i="1"/>
  <c r="AQ33" i="1"/>
  <c r="AQ25" i="1"/>
  <c r="AQ27" i="1"/>
  <c r="AQ34" i="1"/>
  <c r="AQ32" i="1"/>
  <c r="AQ29" i="1"/>
  <c r="AQ31" i="1"/>
  <c r="AQ36" i="1"/>
  <c r="AQ41" i="1"/>
  <c r="AQ35" i="1"/>
  <c r="AQ39" i="1"/>
  <c r="AQ37" i="1"/>
  <c r="AQ42" i="1"/>
  <c r="AQ38" i="1"/>
  <c r="AQ43" i="1"/>
  <c r="AQ40" i="1"/>
  <c r="AQ44" i="1"/>
  <c r="AQ45" i="1"/>
  <c r="AQ10" i="1"/>
  <c r="AQ6" i="1"/>
  <c r="AQ4" i="1"/>
  <c r="AQ3" i="1"/>
  <c r="AQ7" i="1"/>
  <c r="AQ8" i="1"/>
  <c r="AQ5" i="1"/>
  <c r="AO12" i="1"/>
  <c r="AO46" i="1"/>
  <c r="AO3" i="1"/>
  <c r="AO21" i="1"/>
  <c r="AO41" i="1"/>
  <c r="AO22" i="1"/>
  <c r="AO59" i="1"/>
  <c r="AO54" i="1"/>
  <c r="AO72" i="1"/>
  <c r="AO18" i="1"/>
  <c r="AO4" i="1"/>
  <c r="AO28" i="1"/>
  <c r="AO49" i="1"/>
  <c r="AO7" i="1"/>
  <c r="AO20" i="1"/>
  <c r="AO13" i="1"/>
  <c r="AO26" i="1"/>
  <c r="AO24" i="1"/>
  <c r="AO52" i="1"/>
  <c r="AO30" i="1"/>
  <c r="AO55" i="1"/>
  <c r="AO77" i="1"/>
  <c r="AO70" i="1"/>
  <c r="AO79" i="1"/>
  <c r="AO68" i="1"/>
  <c r="AO84" i="1"/>
  <c r="AO80" i="1"/>
  <c r="AO66" i="1"/>
  <c r="AO75" i="1"/>
  <c r="AO62" i="1"/>
  <c r="AO56" i="1"/>
  <c r="AO74" i="1"/>
  <c r="AO15" i="1"/>
  <c r="AO8" i="1"/>
  <c r="AO19" i="1"/>
  <c r="AO47" i="1"/>
  <c r="AO27" i="1"/>
  <c r="AO9" i="1"/>
  <c r="AO23" i="1"/>
  <c r="AO36" i="1"/>
  <c r="AO37" i="1"/>
  <c r="AO29" i="1"/>
  <c r="AO38" i="1"/>
  <c r="AO11" i="1"/>
  <c r="AO6" i="1"/>
  <c r="AO10" i="1"/>
  <c r="AO51" i="1"/>
  <c r="AO53" i="1"/>
  <c r="AO42" i="1"/>
  <c r="AO39" i="1"/>
  <c r="AO33" i="1"/>
  <c r="AO34" i="1"/>
  <c r="AO61" i="1"/>
  <c r="AO65" i="1"/>
  <c r="AO69" i="1"/>
  <c r="AO58" i="1"/>
  <c r="AO57" i="1"/>
  <c r="AO63" i="1"/>
  <c r="AO67" i="1"/>
  <c r="AO82" i="1"/>
  <c r="AO83" i="1"/>
  <c r="AO64" i="1"/>
  <c r="AO85" i="1"/>
  <c r="AO16" i="1"/>
  <c r="AO25" i="1"/>
  <c r="AO48" i="1"/>
  <c r="AO44" i="1"/>
  <c r="AO31" i="1"/>
  <c r="AO50" i="1"/>
  <c r="AO43" i="1"/>
  <c r="AO45" i="1"/>
  <c r="AO14" i="1"/>
  <c r="AO73" i="1"/>
  <c r="AO71" i="1"/>
  <c r="AO78" i="1"/>
  <c r="AO81" i="1"/>
  <c r="AO60" i="1"/>
  <c r="AO76" i="1"/>
  <c r="AO32" i="1"/>
  <c r="AO35" i="1"/>
  <c r="AO17" i="1"/>
  <c r="AO40" i="1"/>
  <c r="AO5" i="1"/>
  <c r="AN12" i="1"/>
  <c r="AN46" i="1"/>
  <c r="AN3" i="1"/>
  <c r="AN21" i="1"/>
  <c r="AN41" i="1"/>
  <c r="AN22" i="1"/>
  <c r="AN59" i="1"/>
  <c r="AN54" i="1"/>
  <c r="AN72" i="1"/>
  <c r="AN18" i="1"/>
  <c r="AN4" i="1"/>
  <c r="AN28" i="1"/>
  <c r="AN49" i="1"/>
  <c r="AN7" i="1"/>
  <c r="AN20" i="1"/>
  <c r="AN13" i="1"/>
  <c r="AN26" i="1"/>
  <c r="AN24" i="1"/>
  <c r="AN52" i="1"/>
  <c r="AN30" i="1"/>
  <c r="AN55" i="1"/>
  <c r="AN77" i="1"/>
  <c r="AN70" i="1"/>
  <c r="AN79" i="1"/>
  <c r="AN68" i="1"/>
  <c r="AN84" i="1"/>
  <c r="AN80" i="1"/>
  <c r="AN66" i="1"/>
  <c r="AN75" i="1"/>
  <c r="AN62" i="1"/>
  <c r="AN56" i="1"/>
  <c r="AN74" i="1"/>
  <c r="AN15" i="1"/>
  <c r="AN8" i="1"/>
  <c r="AN19" i="1"/>
  <c r="AN47" i="1"/>
  <c r="AN27" i="1"/>
  <c r="AN9" i="1"/>
  <c r="AN23" i="1"/>
  <c r="AN36" i="1"/>
  <c r="AN37" i="1"/>
  <c r="AN29" i="1"/>
  <c r="AN38" i="1"/>
  <c r="AN11" i="1"/>
  <c r="AN6" i="1"/>
  <c r="AN10" i="1"/>
  <c r="AN51" i="1"/>
  <c r="AN53" i="1"/>
  <c r="AN42" i="1"/>
  <c r="AN39" i="1"/>
  <c r="AN33" i="1"/>
  <c r="AN34" i="1"/>
  <c r="AN61" i="1"/>
  <c r="AN65" i="1"/>
  <c r="AN69" i="1"/>
  <c r="AN58" i="1"/>
  <c r="AN57" i="1"/>
  <c r="AN63" i="1"/>
  <c r="AN67" i="1"/>
  <c r="AN82" i="1"/>
  <c r="AN83" i="1"/>
  <c r="AN64" i="1"/>
  <c r="AN85" i="1"/>
  <c r="AN16" i="1"/>
  <c r="AN25" i="1"/>
  <c r="AN48" i="1"/>
  <c r="AN44" i="1"/>
  <c r="AN31" i="1"/>
  <c r="AN50" i="1"/>
  <c r="AN43" i="1"/>
  <c r="AN45" i="1"/>
  <c r="AN14" i="1"/>
  <c r="AN73" i="1"/>
  <c r="AN71" i="1"/>
  <c r="AN78" i="1"/>
  <c r="AN81" i="1"/>
  <c r="AN60" i="1"/>
  <c r="AN76" i="1"/>
  <c r="AN32" i="1"/>
  <c r="AN35" i="1"/>
  <c r="AN17" i="1"/>
  <c r="AN40" i="1"/>
  <c r="AN5" i="1"/>
  <c r="AM12" i="1"/>
  <c r="AM46" i="1"/>
  <c r="AM3" i="1"/>
  <c r="AM21" i="1"/>
  <c r="AM41" i="1"/>
  <c r="AM22" i="1"/>
  <c r="AM59" i="1"/>
  <c r="AM54" i="1"/>
  <c r="AM72" i="1"/>
  <c r="AM18" i="1"/>
  <c r="AM4" i="1"/>
  <c r="AM28" i="1"/>
  <c r="AM49" i="1"/>
  <c r="AM7" i="1"/>
  <c r="AM20" i="1"/>
  <c r="AM13" i="1"/>
  <c r="AM26" i="1"/>
  <c r="AM24" i="1"/>
  <c r="AM52" i="1"/>
  <c r="AM30" i="1"/>
  <c r="AM55" i="1"/>
  <c r="AM77" i="1"/>
  <c r="AM70" i="1"/>
  <c r="AM79" i="1"/>
  <c r="AM68" i="1"/>
  <c r="AM84" i="1"/>
  <c r="AM80" i="1"/>
  <c r="AM66" i="1"/>
  <c r="AM75" i="1"/>
  <c r="AM62" i="1"/>
  <c r="AM56" i="1"/>
  <c r="AM74" i="1"/>
  <c r="AM15" i="1"/>
  <c r="AM8" i="1"/>
  <c r="AM19" i="1"/>
  <c r="AM47" i="1"/>
  <c r="AM27" i="1"/>
  <c r="AM9" i="1"/>
  <c r="AM23" i="1"/>
  <c r="AM36" i="1"/>
  <c r="AM37" i="1"/>
  <c r="AM29" i="1"/>
  <c r="AM38" i="1"/>
  <c r="AM11" i="1"/>
  <c r="AM6" i="1"/>
  <c r="AM10" i="1"/>
  <c r="AM51" i="1"/>
  <c r="AM53" i="1"/>
  <c r="AM42" i="1"/>
  <c r="AM39" i="1"/>
  <c r="AM33" i="1"/>
  <c r="AM34" i="1"/>
  <c r="AM61" i="1"/>
  <c r="AM65" i="1"/>
  <c r="AM69" i="1"/>
  <c r="AM58" i="1"/>
  <c r="AM57" i="1"/>
  <c r="AM63" i="1"/>
  <c r="AM67" i="1"/>
  <c r="AM82" i="1"/>
  <c r="AM83" i="1"/>
  <c r="AM64" i="1"/>
  <c r="AM85" i="1"/>
  <c r="AM16" i="1"/>
  <c r="AM25" i="1"/>
  <c r="AM48" i="1"/>
  <c r="AM44" i="1"/>
  <c r="AM31" i="1"/>
  <c r="AM50" i="1"/>
  <c r="AM43" i="1"/>
  <c r="AM45" i="1"/>
  <c r="AM14" i="1"/>
  <c r="AM73" i="1"/>
  <c r="AM71" i="1"/>
  <c r="AM78" i="1"/>
  <c r="AM81" i="1"/>
  <c r="AM60" i="1"/>
  <c r="AM76" i="1"/>
  <c r="AM32" i="1"/>
  <c r="AM35" i="1"/>
  <c r="AM17" i="1"/>
  <c r="AM40" i="1"/>
  <c r="AM5" i="1"/>
  <c r="AP22" i="15" l="1"/>
  <c r="AP24" i="15"/>
  <c r="AP26" i="15"/>
  <c r="AP27" i="15"/>
  <c r="AP6" i="15"/>
  <c r="AP23" i="15"/>
  <c r="AP3" i="15"/>
  <c r="AP33" i="15"/>
  <c r="AP36" i="15"/>
  <c r="AP4" i="15"/>
  <c r="AP18" i="15"/>
  <c r="AP5" i="15"/>
  <c r="AP12" i="15"/>
  <c r="AR10" i="15"/>
  <c r="AR8" i="15"/>
  <c r="AR12" i="15"/>
  <c r="AR26" i="15"/>
  <c r="AR3" i="15"/>
  <c r="AR6" i="15"/>
  <c r="AR4" i="15"/>
  <c r="AR11" i="15"/>
  <c r="AR9" i="15"/>
  <c r="AR19" i="15"/>
  <c r="AR18" i="15"/>
  <c r="AR13" i="15"/>
  <c r="AR20" i="15"/>
  <c r="AR23" i="15"/>
  <c r="AR5" i="15"/>
  <c r="AR25" i="15"/>
  <c r="AR15" i="15"/>
  <c r="AR14" i="15"/>
  <c r="AR17" i="15"/>
  <c r="AR21" i="15"/>
  <c r="AR27" i="15"/>
  <c r="AR24" i="15"/>
  <c r="AR7" i="15"/>
  <c r="AR12" i="1"/>
  <c r="AR22" i="1"/>
  <c r="AR21" i="1"/>
  <c r="AR4" i="1"/>
  <c r="AR7" i="1"/>
  <c r="AR20" i="1"/>
  <c r="AR13" i="1"/>
  <c r="AR26" i="1"/>
  <c r="AR18" i="1"/>
  <c r="AR24" i="1"/>
  <c r="AR28" i="1"/>
  <c r="AR30" i="1"/>
  <c r="AR6" i="1"/>
  <c r="AR9" i="1"/>
  <c r="AR8" i="1"/>
  <c r="AR11" i="1"/>
  <c r="AR10" i="1"/>
  <c r="AR23" i="1"/>
  <c r="AR51" i="1"/>
  <c r="AR19" i="1"/>
  <c r="AR29" i="1"/>
  <c r="AR36" i="1"/>
  <c r="AR37" i="1"/>
  <c r="AR42" i="1"/>
  <c r="AR38" i="1"/>
  <c r="AR39" i="1"/>
  <c r="AR15" i="1"/>
  <c r="AR27" i="1"/>
  <c r="AR33" i="1"/>
  <c r="AR34" i="1"/>
  <c r="AR16" i="1"/>
  <c r="AR50" i="1"/>
  <c r="AR31" i="1"/>
  <c r="AR25" i="1"/>
  <c r="AR43" i="1"/>
  <c r="AR45" i="1"/>
  <c r="AR44" i="1"/>
  <c r="AR14" i="1"/>
  <c r="AR17" i="1"/>
  <c r="AR35" i="1"/>
  <c r="AR32" i="1"/>
  <c r="AR40" i="1"/>
  <c r="AR5" i="1"/>
  <c r="AR3" i="1"/>
  <c r="AP72" i="1" l="1"/>
  <c r="AP74" i="1"/>
  <c r="K49" i="20" l="1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48" i="20"/>
  <c r="AP7" i="15" l="1"/>
  <c r="AP40" i="1" l="1"/>
  <c r="AP50" i="1"/>
  <c r="AP44" i="1"/>
  <c r="AP31" i="1"/>
  <c r="AP16" i="1"/>
  <c r="AP29" i="1"/>
  <c r="AP37" i="1"/>
  <c r="AP39" i="1"/>
  <c r="AP33" i="1"/>
  <c r="AP63" i="1"/>
  <c r="AP23" i="1"/>
  <c r="AP57" i="1"/>
  <c r="AP9" i="1"/>
  <c r="AP70" i="1"/>
  <c r="AP77" i="1"/>
  <c r="AP18" i="1"/>
  <c r="AP20" i="1"/>
  <c r="AP7" i="1"/>
  <c r="AP21" i="1"/>
  <c r="AP59" i="1"/>
  <c r="AP76" i="1"/>
  <c r="AP32" i="1"/>
  <c r="AP48" i="1"/>
  <c r="AP43" i="1"/>
  <c r="AP25" i="1"/>
  <c r="AP14" i="1"/>
  <c r="AP82" i="1"/>
  <c r="AP53" i="1"/>
  <c r="AP36" i="1"/>
  <c r="AP34" i="1"/>
  <c r="AP47" i="1"/>
  <c r="AP61" i="1"/>
  <c r="AP11" i="1"/>
  <c r="AP10" i="1"/>
  <c r="AP3" i="1"/>
  <c r="AP78" i="1"/>
  <c r="AP71" i="1"/>
  <c r="AP38" i="1"/>
  <c r="AP42" i="1"/>
  <c r="AP67" i="1"/>
  <c r="AP27" i="1"/>
  <c r="AP15" i="1"/>
  <c r="AP51" i="1"/>
  <c r="AP8" i="1"/>
  <c r="AP28" i="1"/>
  <c r="AP52" i="1"/>
  <c r="AP84" i="1"/>
  <c r="AP30" i="1"/>
  <c r="AP26" i="1"/>
  <c r="AP13" i="1"/>
  <c r="AP12" i="1"/>
  <c r="AP22" i="1"/>
  <c r="AP83" i="1"/>
  <c r="AP69" i="1"/>
  <c r="AP19" i="1"/>
  <c r="AP65" i="1"/>
  <c r="AP64" i="1"/>
  <c r="AP58" i="1"/>
  <c r="AP6" i="1"/>
  <c r="AP62" i="1"/>
  <c r="AP55" i="1"/>
  <c r="AP79" i="1"/>
  <c r="AP66" i="1"/>
  <c r="AP24" i="1"/>
  <c r="AP49" i="1"/>
  <c r="AP41" i="1"/>
  <c r="AP5" i="1"/>
  <c r="AP17" i="1"/>
  <c r="AP45" i="1"/>
  <c r="AP85" i="1"/>
  <c r="AP80" i="1"/>
  <c r="AP4" i="1"/>
  <c r="AP75" i="1"/>
  <c r="AP68" i="1"/>
  <c r="AP56" i="1"/>
  <c r="AP54" i="1"/>
  <c r="AP46" i="1"/>
  <c r="AP35" i="1"/>
  <c r="AP73" i="1"/>
  <c r="AP60" i="1"/>
  <c r="AP81" i="1"/>
  <c r="J47" i="17"/>
  <c r="J22" i="17"/>
  <c r="J19" i="17"/>
  <c r="J78" i="17" l="1"/>
  <c r="J42" i="17"/>
  <c r="J44" i="17"/>
  <c r="J46" i="17"/>
  <c r="J48" i="17"/>
  <c r="J51" i="17"/>
  <c r="J54" i="17"/>
  <c r="J55" i="17"/>
  <c r="J56" i="17"/>
  <c r="J58" i="17"/>
  <c r="J66" i="17"/>
  <c r="J67" i="17"/>
  <c r="J68" i="17"/>
  <c r="J77" i="17"/>
  <c r="J79" i="17"/>
  <c r="J80" i="17"/>
  <c r="J81" i="17"/>
  <c r="J85" i="17"/>
  <c r="J86" i="17"/>
  <c r="J88" i="17"/>
  <c r="J89" i="17"/>
  <c r="J92" i="17"/>
  <c r="J93" i="17"/>
  <c r="J94" i="17"/>
  <c r="J95" i="17"/>
  <c r="J96" i="17"/>
  <c r="J20" i="17"/>
  <c r="J15" i="17"/>
  <c r="J4" i="17"/>
  <c r="J5" i="17"/>
  <c r="J6" i="17"/>
  <c r="J7" i="17"/>
  <c r="J8" i="17"/>
  <c r="J9" i="17"/>
  <c r="J10" i="17"/>
  <c r="J11" i="17"/>
  <c r="J12" i="17"/>
  <c r="J13" i="17"/>
  <c r="J14" i="17"/>
  <c r="J16" i="17"/>
  <c r="J17" i="17"/>
  <c r="J18" i="17"/>
  <c r="J21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3" i="17"/>
  <c r="J45" i="17"/>
  <c r="J49" i="17"/>
  <c r="J50" i="17"/>
  <c r="J52" i="17"/>
  <c r="J53" i="17"/>
  <c r="J57" i="17"/>
  <c r="J59" i="17"/>
  <c r="J60" i="17"/>
  <c r="J61" i="17"/>
  <c r="J62" i="17"/>
  <c r="J63" i="17"/>
  <c r="J64" i="17"/>
  <c r="J65" i="17"/>
  <c r="J69" i="17"/>
  <c r="J70" i="17"/>
  <c r="J71" i="17"/>
  <c r="J72" i="17"/>
  <c r="J73" i="17"/>
  <c r="J74" i="17"/>
  <c r="J75" i="17"/>
  <c r="J76" i="17"/>
  <c r="J82" i="17"/>
  <c r="J83" i="17"/>
  <c r="J84" i="17"/>
  <c r="J87" i="17"/>
  <c r="J90" i="17"/>
  <c r="J91" i="17"/>
  <c r="J3" i="17"/>
  <c r="AU77" i="1" l="1"/>
</calcChain>
</file>

<file path=xl/sharedStrings.xml><?xml version="1.0" encoding="utf-8"?>
<sst xmlns="http://schemas.openxmlformats.org/spreadsheetml/2006/main" count="4598" uniqueCount="814">
  <si>
    <t>Club</t>
  </si>
  <si>
    <t>Home Nation</t>
  </si>
  <si>
    <t>A</t>
  </si>
  <si>
    <t>NEWT</t>
  </si>
  <si>
    <t>Wales</t>
  </si>
  <si>
    <t>Matt Blue</t>
  </si>
  <si>
    <t>Carmarthen Triathlon Club</t>
  </si>
  <si>
    <t>GOG Triathlon Club</t>
  </si>
  <si>
    <t>Rhys Jones</t>
  </si>
  <si>
    <t>Jinxsport</t>
  </si>
  <si>
    <t>J Addie WGT</t>
  </si>
  <si>
    <t>James Addie</t>
  </si>
  <si>
    <t>East Lothian Triathlon Club</t>
  </si>
  <si>
    <t>Scotland</t>
  </si>
  <si>
    <t xml:space="preserve">Cr@p Tri </t>
  </si>
  <si>
    <t>Craig Burrows WGT-WhittleFitWhittleFit</t>
  </si>
  <si>
    <t>Craig Burrows</t>
  </si>
  <si>
    <t>WhittleFit</t>
  </si>
  <si>
    <t>Dr Paul (NEWT) WGT NEWT</t>
  </si>
  <si>
    <t xml:space="preserve">Paul Bruton </t>
  </si>
  <si>
    <t>Individual</t>
  </si>
  <si>
    <t>Chris Francis</t>
  </si>
  <si>
    <t>Celtic Tri</t>
  </si>
  <si>
    <t>B</t>
  </si>
  <si>
    <t>CardiffTri</t>
  </si>
  <si>
    <t>Matt Anthony</t>
  </si>
  <si>
    <t>Swansea Vale Tri</t>
  </si>
  <si>
    <t>Mark Whittle WGT-WhittleFitWhittleFit</t>
  </si>
  <si>
    <t>Mark Whittle</t>
  </si>
  <si>
    <t>James Elgar</t>
  </si>
  <si>
    <t>#trilloydy</t>
  </si>
  <si>
    <t>Bynea Cycling Club</t>
  </si>
  <si>
    <t>Cem Kosaner (Cr@p Tri) WGTCr@pTri</t>
  </si>
  <si>
    <t>Cem Kosaner</t>
  </si>
  <si>
    <t>Richard Hills</t>
  </si>
  <si>
    <t>Fleet Feet Triathletes</t>
  </si>
  <si>
    <t xml:space="preserve">Emily Marchant SVT WGT#SVT </t>
  </si>
  <si>
    <t>Emily Marchant</t>
  </si>
  <si>
    <t>Paul Haslam</t>
  </si>
  <si>
    <t>Chris Ward WGT-WhittleFitWhittleFit</t>
  </si>
  <si>
    <t>Chris Ward</t>
  </si>
  <si>
    <t>Simon Moore (Cr@p Tri) WGTCr@pTri</t>
  </si>
  <si>
    <t>Simon Moore</t>
  </si>
  <si>
    <t>Emyr Roberts</t>
  </si>
  <si>
    <t>John Evans</t>
  </si>
  <si>
    <t>White Rock Tri</t>
  </si>
  <si>
    <t>Andrew Brockway</t>
  </si>
  <si>
    <t>Taff Ely Tri Club</t>
  </si>
  <si>
    <t>Port Talbot Harriers</t>
  </si>
  <si>
    <t>Henry Wright</t>
  </si>
  <si>
    <t>Montrose Triathlon Club</t>
  </si>
  <si>
    <t>Wrecsam Tri</t>
  </si>
  <si>
    <t>Nick Colmsee</t>
  </si>
  <si>
    <t>Daniel Taylor WGT-WR3WR3</t>
  </si>
  <si>
    <t>Daniel Taylor</t>
  </si>
  <si>
    <t>Andy Backhouse</t>
  </si>
  <si>
    <t>Dave Loveless (Cr@p Tri) WGTCr@pTri</t>
  </si>
  <si>
    <t>Dave Loveless</t>
  </si>
  <si>
    <t>C-Triers</t>
  </si>
  <si>
    <t>Craig Goldie</t>
  </si>
  <si>
    <t>Dave Williams Celtic Tri WGTCelticTri</t>
  </si>
  <si>
    <t>Dave Williams</t>
  </si>
  <si>
    <t>SWifters</t>
  </si>
  <si>
    <t>Martyn Bidwell [WGT-NEWT]NEWT</t>
  </si>
  <si>
    <t>Martyn Bidwell</t>
  </si>
  <si>
    <t>Ayrodynamic Triathlon Club</t>
  </si>
  <si>
    <t>Alex kindred</t>
  </si>
  <si>
    <t>Rebecca Comins</t>
  </si>
  <si>
    <t>Timothy Ford [WGT - NEWT]NEWT</t>
  </si>
  <si>
    <t>Timothy Ford</t>
  </si>
  <si>
    <t>Neil Wilson</t>
  </si>
  <si>
    <t>Perth Triathlon Club</t>
  </si>
  <si>
    <t>Tenby Aces</t>
  </si>
  <si>
    <t>Kyran McManus</t>
  </si>
  <si>
    <t>C</t>
  </si>
  <si>
    <t>Mike Bessell</t>
  </si>
  <si>
    <t>Matthew Rodd WGT-WR3WR3</t>
  </si>
  <si>
    <t>Matthew Rodd</t>
  </si>
  <si>
    <t>Thomas Amery</t>
  </si>
  <si>
    <t>Ashleigh Jolly</t>
  </si>
  <si>
    <t>Sam Downes [WGT CDF Tri]CDF-TRI</t>
  </si>
  <si>
    <t>Sam Downes</t>
  </si>
  <si>
    <t>Neil Brierley WGT / WR3WR3</t>
  </si>
  <si>
    <t>Neil Brierley</t>
  </si>
  <si>
    <t>Jenny McAdie</t>
  </si>
  <si>
    <t>Mike Hayden Celtic Tri WGTCelticTri</t>
  </si>
  <si>
    <t>Mike Hayden</t>
  </si>
  <si>
    <t>Martin Curran WGT-WhittleFitWhittleFit</t>
  </si>
  <si>
    <t>Martin Curran</t>
  </si>
  <si>
    <t>Sam Eley WGTWhittleFit</t>
  </si>
  <si>
    <t>Sam Eley</t>
  </si>
  <si>
    <t xml:space="preserve">Katja Empson WGT-WhittleFitWhittleFit </t>
  </si>
  <si>
    <t>Katja Empson</t>
  </si>
  <si>
    <t>Rob Morgan WGT-WhittleFitWhittleFit</t>
  </si>
  <si>
    <t>Rob Morgan</t>
  </si>
  <si>
    <t>Karl Palmer WGT/ C.Triers C-Triers</t>
  </si>
  <si>
    <t>Karl Palmer</t>
  </si>
  <si>
    <t>Jason Brown</t>
  </si>
  <si>
    <t>Conrad John</t>
  </si>
  <si>
    <t>Sarah Attwood</t>
  </si>
  <si>
    <t>Rob Pullen</t>
  </si>
  <si>
    <t>Rob Stroud WGT-WhittlefitWhittleFit</t>
  </si>
  <si>
    <t>Rob Stroud</t>
  </si>
  <si>
    <t>Ian May</t>
  </si>
  <si>
    <t>Pentland triathletes</t>
  </si>
  <si>
    <t>D</t>
  </si>
  <si>
    <t xml:space="preserve">Lynne Porter (WGT-TET)TET </t>
  </si>
  <si>
    <t>Lynne Porter</t>
  </si>
  <si>
    <t>Rachel Gabb</t>
  </si>
  <si>
    <t xml:space="preserve">Leanne Donovan WGT-WR3 </t>
  </si>
  <si>
    <t>Leanne Donovan</t>
  </si>
  <si>
    <t>Julia Freyer Martins Pereira</t>
  </si>
  <si>
    <t xml:space="preserve">Debbie Hannah Celtic Tri WGTCelticTri </t>
  </si>
  <si>
    <t>Debbie Rose Hannah</t>
  </si>
  <si>
    <t>Duarte Pereira</t>
  </si>
  <si>
    <t>Bethany Carnegie</t>
  </si>
  <si>
    <t xml:space="preserve">Lisa Tustin - Celtic Tri WGTCelticTri </t>
  </si>
  <si>
    <t>Lisa Tustin</t>
  </si>
  <si>
    <t>Jen Coppock</t>
  </si>
  <si>
    <t xml:space="preserve">Tracey Williams - WGT Celtic TriCelticTri </t>
  </si>
  <si>
    <t>Tracey Williams</t>
  </si>
  <si>
    <t>Christian Edwards</t>
  </si>
  <si>
    <t>Adele Francis</t>
  </si>
  <si>
    <t>James Farrant</t>
  </si>
  <si>
    <t>M</t>
  </si>
  <si>
    <t>F</t>
  </si>
  <si>
    <t>Craig Davies</t>
  </si>
  <si>
    <t>Dennis Chalmers</t>
  </si>
  <si>
    <t>TrYthan</t>
  </si>
  <si>
    <t>Nerys Blue</t>
  </si>
  <si>
    <t>75.0kg</t>
  </si>
  <si>
    <t>168bpm</t>
  </si>
  <si>
    <t>175bpm</t>
  </si>
  <si>
    <t>66.0kg</t>
  </si>
  <si>
    <t>155bpm</t>
  </si>
  <si>
    <t>164bpm</t>
  </si>
  <si>
    <t>Oliver Simon (ATAC)WGT</t>
  </si>
  <si>
    <t>4.7w/kg</t>
  </si>
  <si>
    <t>156bpm</t>
  </si>
  <si>
    <t>4.5w/kg</t>
  </si>
  <si>
    <t>72.0kg</t>
  </si>
  <si>
    <t>157bpm</t>
  </si>
  <si>
    <t>166bpm</t>
  </si>
  <si>
    <t>62.0kg</t>
  </si>
  <si>
    <t>4.4w/kg</t>
  </si>
  <si>
    <t>176bpm</t>
  </si>
  <si>
    <t>4.2w/kg</t>
  </si>
  <si>
    <t>4.3w/kg</t>
  </si>
  <si>
    <t>167bpm</t>
  </si>
  <si>
    <t>171bpm</t>
  </si>
  <si>
    <t>59.0kg</t>
  </si>
  <si>
    <t>4.0w/kg</t>
  </si>
  <si>
    <t>4.1w/kg</t>
  </si>
  <si>
    <t>67.0kg</t>
  </si>
  <si>
    <t>70.0kg</t>
  </si>
  <si>
    <t>3.9w/kg</t>
  </si>
  <si>
    <t>159bpm</t>
  </si>
  <si>
    <t>81.0kg</t>
  </si>
  <si>
    <t>172bpm</t>
  </si>
  <si>
    <t>3.5w/kg</t>
  </si>
  <si>
    <t>3.7w/kg</t>
  </si>
  <si>
    <t>68.5kg</t>
  </si>
  <si>
    <t>154bpm</t>
  </si>
  <si>
    <t>170bpm</t>
  </si>
  <si>
    <t>78.0kg</t>
  </si>
  <si>
    <t>151bpm</t>
  </si>
  <si>
    <t>3.4w/kg</t>
  </si>
  <si>
    <t>3.6w/kg</t>
  </si>
  <si>
    <t>85.0kg</t>
  </si>
  <si>
    <t>74.0kg</t>
  </si>
  <si>
    <t>158bpm</t>
  </si>
  <si>
    <t>80.0kg</t>
  </si>
  <si>
    <t>249w</t>
  </si>
  <si>
    <t>64.0kg</t>
  </si>
  <si>
    <t>76.0kg</t>
  </si>
  <si>
    <t>Adrian Thomas [WGT]</t>
  </si>
  <si>
    <t>262w</t>
  </si>
  <si>
    <t>Henry Wright WGTWR3</t>
  </si>
  <si>
    <t>250w</t>
  </si>
  <si>
    <t>61.0kg</t>
  </si>
  <si>
    <t>165bpm</t>
  </si>
  <si>
    <t>83.0kg</t>
  </si>
  <si>
    <t>Steve Hallam (Cr@p Tri) WGTCr@pTri</t>
  </si>
  <si>
    <t>161bpm</t>
  </si>
  <si>
    <t>82.0kg</t>
  </si>
  <si>
    <t>259w</t>
  </si>
  <si>
    <t>3.3w/kg</t>
  </si>
  <si>
    <t>239w</t>
  </si>
  <si>
    <t>69.0kg</t>
  </si>
  <si>
    <t>3.2w/kg</t>
  </si>
  <si>
    <t>145bpm</t>
  </si>
  <si>
    <t>65.0kg</t>
  </si>
  <si>
    <t>237w</t>
  </si>
  <si>
    <t>258w</t>
  </si>
  <si>
    <t>3.1w/kg</t>
  </si>
  <si>
    <t>50.0kg</t>
  </si>
  <si>
    <t>147bpm</t>
  </si>
  <si>
    <t>141bpm</t>
  </si>
  <si>
    <t>72.6kg</t>
  </si>
  <si>
    <t>160bpm</t>
  </si>
  <si>
    <t>2.8w/kg</t>
  </si>
  <si>
    <t>2.9w/kg</t>
  </si>
  <si>
    <t>3.0w/kg</t>
  </si>
  <si>
    <t>2.7w/kg</t>
  </si>
  <si>
    <t>197w</t>
  </si>
  <si>
    <t>2.6w/kg</t>
  </si>
  <si>
    <t>177w</t>
  </si>
  <si>
    <t>156w</t>
  </si>
  <si>
    <t>53.0kg</t>
  </si>
  <si>
    <t>2.5w/kg</t>
  </si>
  <si>
    <t>187w</t>
  </si>
  <si>
    <t>2.3w/kg</t>
  </si>
  <si>
    <t>2.2w/kg</t>
  </si>
  <si>
    <t>2.1w/kg</t>
  </si>
  <si>
    <t>183w</t>
  </si>
  <si>
    <t>2.0w/kg</t>
  </si>
  <si>
    <t>178w</t>
  </si>
  <si>
    <t>Ian May WGT</t>
  </si>
  <si>
    <t>Time</t>
  </si>
  <si>
    <t>Weight</t>
  </si>
  <si>
    <t>Av HR</t>
  </si>
  <si>
    <t>123w</t>
  </si>
  <si>
    <t>Oliver Simon</t>
  </si>
  <si>
    <t>ATAC TRI CLUB</t>
  </si>
  <si>
    <t>Owen Howells</t>
  </si>
  <si>
    <t>Grangemouth Tri Club</t>
  </si>
  <si>
    <t>Adrian Thomas</t>
  </si>
  <si>
    <t>Steve Hallam</t>
  </si>
  <si>
    <t>Lorn Smith</t>
  </si>
  <si>
    <t>Clifton Coffee Roasters</t>
  </si>
  <si>
    <t>TOT</t>
  </si>
  <si>
    <t>AV</t>
  </si>
  <si>
    <t>Chris Francis WGT/CTCTopStepTri</t>
  </si>
  <si>
    <t>Nick Colmsee (Cr@pTri) WGTCr@pTri</t>
  </si>
  <si>
    <t>Emyr Roberts (Cardiff Tri WGT)CDF-TRI</t>
  </si>
  <si>
    <t xml:space="preserve">Adele Francis Celtic Tri WGTCelticTri </t>
  </si>
  <si>
    <t>Bad Leroy Brown (Cr@p Tri DS) WGTCr@pTri</t>
  </si>
  <si>
    <t>135bpm</t>
  </si>
  <si>
    <t>Robert Harrison</t>
  </si>
  <si>
    <t>Monifieth Tri Club</t>
  </si>
  <si>
    <t>Craig Law</t>
  </si>
  <si>
    <t>David Murray</t>
  </si>
  <si>
    <t>178bpm</t>
  </si>
  <si>
    <t>Hazel Donaldson</t>
  </si>
  <si>
    <t>66.7kg</t>
  </si>
  <si>
    <t>Clive Tilbury</t>
  </si>
  <si>
    <t>Clive Tilbury WGT</t>
  </si>
  <si>
    <t>Craig Beall</t>
  </si>
  <si>
    <t>Exeter Tri Club</t>
  </si>
  <si>
    <t>Katherine Iles</t>
  </si>
  <si>
    <t xml:space="preserve">Jen McAdie WGT (Glamorgan Gladiators)Gower Riders </t>
  </si>
  <si>
    <t>Rob Pullen WGT WrexsamTriWrecsamTri</t>
  </si>
  <si>
    <t>Edinburgh Triathletes</t>
  </si>
  <si>
    <t>Ben Goodfellow</t>
  </si>
  <si>
    <t>David Cole</t>
  </si>
  <si>
    <t>U20</t>
  </si>
  <si>
    <t>20-29</t>
  </si>
  <si>
    <t>30-39</t>
  </si>
  <si>
    <t>40-49</t>
  </si>
  <si>
    <t>50-59</t>
  </si>
  <si>
    <t>60-69</t>
  </si>
  <si>
    <t>70-79</t>
  </si>
  <si>
    <t>AG Category</t>
  </si>
  <si>
    <t>CLUB COMPETITION</t>
  </si>
  <si>
    <t>Mike Bessell WGT41WR3</t>
  </si>
  <si>
    <t>James Farrant Dragon Tri WGTDragon Tri</t>
  </si>
  <si>
    <t>127w</t>
  </si>
  <si>
    <t>Sarah Bruce-Green</t>
  </si>
  <si>
    <t>Laura Kent</t>
  </si>
  <si>
    <t>Dragon Tri</t>
  </si>
  <si>
    <t>Best 5 to score</t>
  </si>
  <si>
    <t>Alex Kindred - WGT 29</t>
  </si>
  <si>
    <t xml:space="preserve">Caryl Williams (TFC WGT)TFC </t>
  </si>
  <si>
    <t>Rounds Completed</t>
  </si>
  <si>
    <t>Cat Pts</t>
  </si>
  <si>
    <t>Overall Pts</t>
  </si>
  <si>
    <t>Dragon Tri Club</t>
  </si>
  <si>
    <t>Jason Browning</t>
  </si>
  <si>
    <t>Mike Tate</t>
  </si>
  <si>
    <t>Adam Whittaker</t>
  </si>
  <si>
    <t>Jason Topley</t>
  </si>
  <si>
    <t>Jack Cardno</t>
  </si>
  <si>
    <t>The Prancin' Flamingos</t>
  </si>
  <si>
    <t>Denmark</t>
  </si>
  <si>
    <t>Jonathan Phillips</t>
  </si>
  <si>
    <t>Neil Stanley</t>
  </si>
  <si>
    <t>Sarah Scire</t>
  </si>
  <si>
    <t>DC TRIATHLON</t>
  </si>
  <si>
    <t>Stephanie Waring</t>
  </si>
  <si>
    <t>John Davies</t>
  </si>
  <si>
    <t>Team NFT</t>
  </si>
  <si>
    <t>Jordan Clarke</t>
  </si>
  <si>
    <t>Louisa Middleditch</t>
  </si>
  <si>
    <t>Guto Jones</t>
  </si>
  <si>
    <t>Jennie Routley</t>
  </si>
  <si>
    <t>Borders Triathletes</t>
  </si>
  <si>
    <t>Ffion Caines</t>
  </si>
  <si>
    <t>Rhoda McPherson</t>
  </si>
  <si>
    <t>Jayne Emery</t>
  </si>
  <si>
    <t>Stirling Tri Club</t>
  </si>
  <si>
    <t>Owen Hyner</t>
  </si>
  <si>
    <t>David Ferris</t>
  </si>
  <si>
    <t>Jim Cornock</t>
  </si>
  <si>
    <t>Dawn Samuels</t>
  </si>
  <si>
    <t>Jerome Edwards</t>
  </si>
  <si>
    <t>Caryl Williams</t>
  </si>
  <si>
    <t>Cat Brown</t>
  </si>
  <si>
    <t>Andy Bennion</t>
  </si>
  <si>
    <t xml:space="preserve">1. DEC 5km Run </t>
  </si>
  <si>
    <t>Emma Palfrey</t>
  </si>
  <si>
    <t>Caffi Gruff</t>
  </si>
  <si>
    <t>Luke Pryce</t>
  </si>
  <si>
    <t>Vinny Patel</t>
  </si>
  <si>
    <t>David Cole WGT (DCTRIATHLON)</t>
  </si>
  <si>
    <t>5.1w/kg</t>
  </si>
  <si>
    <t>316w</t>
  </si>
  <si>
    <t>5.3w/kg</t>
  </si>
  <si>
    <t>350w</t>
  </si>
  <si>
    <t>4.8w/kg</t>
  </si>
  <si>
    <t>4.9w/kg</t>
  </si>
  <si>
    <t>73.9kg</t>
  </si>
  <si>
    <t>Adam Whittaker WGTVision</t>
  </si>
  <si>
    <t>325w</t>
  </si>
  <si>
    <t>181bpm</t>
  </si>
  <si>
    <t>Matt Blue (CTC WGT) RAM</t>
  </si>
  <si>
    <t>341w</t>
  </si>
  <si>
    <t>4.6w/kg</t>
  </si>
  <si>
    <t>173bpm</t>
  </si>
  <si>
    <t>Andrew Brockway WGT</t>
  </si>
  <si>
    <t>294w</t>
  </si>
  <si>
    <t>180bpm</t>
  </si>
  <si>
    <t>Owen Howells [WGT][Navy Cycling]Royal Navy Cycling</t>
  </si>
  <si>
    <t>284w</t>
  </si>
  <si>
    <t>64.5kg</t>
  </si>
  <si>
    <t>315w</t>
  </si>
  <si>
    <t>169bpm</t>
  </si>
  <si>
    <t>Jordan Clarke9438 WGT</t>
  </si>
  <si>
    <t>179bpm</t>
  </si>
  <si>
    <t>277w</t>
  </si>
  <si>
    <t>David Ferris (TrYthan) WGT</t>
  </si>
  <si>
    <t>3.8w/kg</t>
  </si>
  <si>
    <t>: Fosse WGT</t>
  </si>
  <si>
    <t>247w</t>
  </si>
  <si>
    <t>207w</t>
  </si>
  <si>
    <t>210w</t>
  </si>
  <si>
    <t>Paul Haslam WGTZRScot</t>
  </si>
  <si>
    <t>264w</t>
  </si>
  <si>
    <t>Jonathan Phillips WGT</t>
  </si>
  <si>
    <t>289w</t>
  </si>
  <si>
    <t>72.1kg</t>
  </si>
  <si>
    <t>174bpm</t>
  </si>
  <si>
    <t>279w</t>
  </si>
  <si>
    <t>70.7kg</t>
  </si>
  <si>
    <t xml:space="preserve">Laura Kent WGT-Perth Tri ClubTeam Electricspirit.co </t>
  </si>
  <si>
    <t>260w</t>
  </si>
  <si>
    <t>305w</t>
  </si>
  <si>
    <t>Craig Goldie (ZRScot / WGT)ZRScot</t>
  </si>
  <si>
    <t>243w</t>
  </si>
  <si>
    <t>244w</t>
  </si>
  <si>
    <t>142bpm</t>
  </si>
  <si>
    <t>d Murray Cr@p tri WGTCr@pTri</t>
  </si>
  <si>
    <t>Kyran McManus (K3Tri) WGTZRScot</t>
  </si>
  <si>
    <t>Guto Jones2205 WGT</t>
  </si>
  <si>
    <t>272w</t>
  </si>
  <si>
    <t>JElgar [WGT - NEWT] (Get Newd)NEWT</t>
  </si>
  <si>
    <t>71.0kg</t>
  </si>
  <si>
    <t xml:space="preserve">Cat Brown [WGT/CTC]Rowe &amp; King </t>
  </si>
  <si>
    <t>Andy Backhouse WGT-WhittleFit WhittleFit</t>
  </si>
  <si>
    <t>232w</t>
  </si>
  <si>
    <t>233w</t>
  </si>
  <si>
    <t xml:space="preserve">Ashleigh Jolly (WGT)ZRScot </t>
  </si>
  <si>
    <t>196w</t>
  </si>
  <si>
    <t xml:space="preserve">Ffion Caines 4714 WGTDCTRIATHLON </t>
  </si>
  <si>
    <t>169w</t>
  </si>
  <si>
    <t>51.7kg</t>
  </si>
  <si>
    <t>John Evs WGT / WR3WR3</t>
  </si>
  <si>
    <t>226w</t>
  </si>
  <si>
    <t>69.9kg</t>
  </si>
  <si>
    <t xml:space="preserve">Nerys Blue (WGT - CTC)WTRL </t>
  </si>
  <si>
    <t>184w</t>
  </si>
  <si>
    <t>Jim Cornock (CTC/WGT)PACK</t>
  </si>
  <si>
    <t>229w</t>
  </si>
  <si>
    <t>225w</t>
  </si>
  <si>
    <t>76.2kg</t>
  </si>
  <si>
    <t xml:space="preserve">Jason Browning WGT </t>
  </si>
  <si>
    <t>214w</t>
  </si>
  <si>
    <t xml:space="preserve">Attwood (ZRScot) WGT ZRScot </t>
  </si>
  <si>
    <t>162w</t>
  </si>
  <si>
    <t>51.0kg</t>
  </si>
  <si>
    <t>Owen Hyner WGT</t>
  </si>
  <si>
    <t>228w</t>
  </si>
  <si>
    <t>85.7kg</t>
  </si>
  <si>
    <t>Andy Bennion (WGT)WrecsamTri</t>
  </si>
  <si>
    <t>Jason Topley WGT</t>
  </si>
  <si>
    <t>193w</t>
  </si>
  <si>
    <t>240w</t>
  </si>
  <si>
    <t>98.0kg</t>
  </si>
  <si>
    <t>Tom Amery [WGT - NEWT]NEWT</t>
  </si>
  <si>
    <t>2.4w/kg</t>
  </si>
  <si>
    <t>78.3kg</t>
  </si>
  <si>
    <t>180w</t>
  </si>
  <si>
    <t xml:space="preserve">Sarah Scire WGT34-WR3WR3 </t>
  </si>
  <si>
    <t>186w</t>
  </si>
  <si>
    <t>90.0kg</t>
  </si>
  <si>
    <t>Christian Edwards WGT (C.C.C.C)WrecsamTri</t>
  </si>
  <si>
    <t>96.0kg</t>
  </si>
  <si>
    <t>John Davies (Team NFT) WGT</t>
  </si>
  <si>
    <t>192w</t>
  </si>
  <si>
    <t xml:space="preserve">Jen Coppock WGT Wrecsam [GXY][GALAXY] </t>
  </si>
  <si>
    <t>87.3kg</t>
  </si>
  <si>
    <t>162bpm</t>
  </si>
  <si>
    <t>Weasel Onabike [TPF][WGT]WR3</t>
  </si>
  <si>
    <t>164w</t>
  </si>
  <si>
    <t xml:space="preserve">Amy Seppman PTH - WGT 2882227 1897 </t>
  </si>
  <si>
    <t>146w</t>
  </si>
  <si>
    <t>1.9w/kg</t>
  </si>
  <si>
    <t>114w</t>
  </si>
  <si>
    <t>WGT Winter Series R1 - 40km iTT - RGV France - PROVISIONAL RESULTS</t>
  </si>
  <si>
    <t>W/Kg</t>
  </si>
  <si>
    <t>Av W</t>
  </si>
  <si>
    <t>20min W</t>
  </si>
  <si>
    <t xml:space="preserve">Luke Pryce WGT (DCTRIATHLON) </t>
  </si>
  <si>
    <t>308w</t>
  </si>
  <si>
    <t>4.28w/kg</t>
  </si>
  <si>
    <t>Matt Thomas WGT (Podium Addict)</t>
  </si>
  <si>
    <t>3.70w/kg</t>
  </si>
  <si>
    <t>Neil Wilson(ZRScot-WGT)</t>
  </si>
  <si>
    <t>242w</t>
  </si>
  <si>
    <t>3.32w/kg</t>
  </si>
  <si>
    <t>Craig Beall [WGT]</t>
  </si>
  <si>
    <t>202w</t>
  </si>
  <si>
    <t>2.59w/kg</t>
  </si>
  <si>
    <t>140bpm</t>
  </si>
  <si>
    <t>Vinny Patel WGT</t>
  </si>
  <si>
    <t>3.38w/kg</t>
  </si>
  <si>
    <t>Mike Tate WGT9372</t>
  </si>
  <si>
    <t>Nick Williams WGT (DCTRIATHLON)</t>
  </si>
  <si>
    <t>3.08w/kg</t>
  </si>
  <si>
    <t>Amy Seppman</t>
  </si>
  <si>
    <t>Matt Thomas</t>
  </si>
  <si>
    <t>Podium Addicts</t>
  </si>
  <si>
    <t>Sarah Bruce-Green (Celtic Tri)</t>
  </si>
  <si>
    <t>150w</t>
  </si>
  <si>
    <t>2.27w/kg</t>
  </si>
  <si>
    <t>73.0kg</t>
  </si>
  <si>
    <t>63.5kg</t>
  </si>
  <si>
    <t>Ella Chalmers</t>
  </si>
  <si>
    <t>Trythan</t>
  </si>
  <si>
    <t>Jayne Arnold</t>
  </si>
  <si>
    <t>Ben W G [WGT] Wrecsam Tri</t>
  </si>
  <si>
    <t>312w</t>
  </si>
  <si>
    <t>Robert Harrison (WGT Monifieth Tri)M3TC</t>
  </si>
  <si>
    <t>68.0kg</t>
  </si>
  <si>
    <t>183bpm</t>
  </si>
  <si>
    <t>287w</t>
  </si>
  <si>
    <t>300w</t>
  </si>
  <si>
    <t>82.5kg</t>
  </si>
  <si>
    <t>265w</t>
  </si>
  <si>
    <t>Jack Cardno TrYthan WGT</t>
  </si>
  <si>
    <t>65.3kg</t>
  </si>
  <si>
    <t>254w</t>
  </si>
  <si>
    <t>152bpm</t>
  </si>
  <si>
    <t xml:space="preserve">Steph.Waring (REVOSnickers)WGTREVO </t>
  </si>
  <si>
    <t>56.3kg</t>
  </si>
  <si>
    <t>195w</t>
  </si>
  <si>
    <t>60.0kg</t>
  </si>
  <si>
    <t>149bpm</t>
  </si>
  <si>
    <t xml:space="preserve">Jennie Badger #WGT </t>
  </si>
  <si>
    <t>161w</t>
  </si>
  <si>
    <t>49.0kg</t>
  </si>
  <si>
    <t>222w</t>
  </si>
  <si>
    <t>208w</t>
  </si>
  <si>
    <t>77.0kg</t>
  </si>
  <si>
    <t>216w</t>
  </si>
  <si>
    <t>138bpm</t>
  </si>
  <si>
    <t xml:space="preserve">Rhoda McPherson WGT </t>
  </si>
  <si>
    <t>185w</t>
  </si>
  <si>
    <t>166w</t>
  </si>
  <si>
    <t>130bpm</t>
  </si>
  <si>
    <t>147w</t>
  </si>
  <si>
    <t>148bpm</t>
  </si>
  <si>
    <t>Dennis Chalmers (Trythan)WGT46</t>
  </si>
  <si>
    <t>3.42w/kg</t>
  </si>
  <si>
    <t>163w</t>
  </si>
  <si>
    <t>3.35w/kg</t>
  </si>
  <si>
    <t>174w</t>
  </si>
  <si>
    <t>OVERALL</t>
  </si>
  <si>
    <t>Cat</t>
  </si>
  <si>
    <t>Name</t>
  </si>
  <si>
    <t>SEX</t>
  </si>
  <si>
    <t>Jayne Emery (WGT)</t>
  </si>
  <si>
    <t>Overall Pts TOTAL</t>
  </si>
  <si>
    <t>CAT Pts TOTAL</t>
  </si>
  <si>
    <t>Av Score</t>
  </si>
  <si>
    <t>Carolyn Williams</t>
  </si>
  <si>
    <t>Nick Williams</t>
  </si>
  <si>
    <t>Pos</t>
  </si>
  <si>
    <t>Men's Leaderboard</t>
  </si>
  <si>
    <t>Women's Leaderboard</t>
  </si>
  <si>
    <t>5.0w/kg</t>
  </si>
  <si>
    <t>332w</t>
  </si>
  <si>
    <t>182bpm</t>
  </si>
  <si>
    <t>304w</t>
  </si>
  <si>
    <t>335w</t>
  </si>
  <si>
    <t>76.5kg</t>
  </si>
  <si>
    <t>331w</t>
  </si>
  <si>
    <t>163bpm</t>
  </si>
  <si>
    <t>339w</t>
  </si>
  <si>
    <t>177bpm</t>
  </si>
  <si>
    <t>186bpm</t>
  </si>
  <si>
    <t>297w</t>
  </si>
  <si>
    <t>275w</t>
  </si>
  <si>
    <t>144bpm</t>
  </si>
  <si>
    <t>256w</t>
  </si>
  <si>
    <t>90bpm</t>
  </si>
  <si>
    <t>326w</t>
  </si>
  <si>
    <t>281w</t>
  </si>
  <si>
    <t>257w</t>
  </si>
  <si>
    <t>223w</t>
  </si>
  <si>
    <t>185bpm</t>
  </si>
  <si>
    <t>278w</t>
  </si>
  <si>
    <t>150bpm</t>
  </si>
  <si>
    <t>299w</t>
  </si>
  <si>
    <t>Craig Law - WGT</t>
  </si>
  <si>
    <t>89.0kg</t>
  </si>
  <si>
    <t>John Fitzpatrick WGT</t>
  </si>
  <si>
    <t>253w</t>
  </si>
  <si>
    <t>285w</t>
  </si>
  <si>
    <t>79.0kg</t>
  </si>
  <si>
    <t>274w</t>
  </si>
  <si>
    <t>76.9kg</t>
  </si>
  <si>
    <t>261w</t>
  </si>
  <si>
    <t>65.1kg</t>
  </si>
  <si>
    <t>270w</t>
  </si>
  <si>
    <t>194w</t>
  </si>
  <si>
    <t>52.0kg</t>
  </si>
  <si>
    <t>88bpm</t>
  </si>
  <si>
    <t>246w</t>
  </si>
  <si>
    <t>209w</t>
  </si>
  <si>
    <t>203w</t>
  </si>
  <si>
    <t>215w</t>
  </si>
  <si>
    <t>266w</t>
  </si>
  <si>
    <t>167w</t>
  </si>
  <si>
    <t>153bpm</t>
  </si>
  <si>
    <t>235w</t>
  </si>
  <si>
    <t>255w</t>
  </si>
  <si>
    <t>191w</t>
  </si>
  <si>
    <t>206w</t>
  </si>
  <si>
    <t>95bpm</t>
  </si>
  <si>
    <t>75.2kg</t>
  </si>
  <si>
    <t>238w</t>
  </si>
  <si>
    <t>213w</t>
  </si>
  <si>
    <t>182w</t>
  </si>
  <si>
    <t>204w</t>
  </si>
  <si>
    <t>190w</t>
  </si>
  <si>
    <t>157w</t>
  </si>
  <si>
    <t xml:space="preserve">E Chalmers(trythan)WGT15 </t>
  </si>
  <si>
    <t>136w</t>
  </si>
  <si>
    <t>45.0kg</t>
  </si>
  <si>
    <t>158w</t>
  </si>
  <si>
    <t xml:space="preserve">Carolyn Williams Celtic TRI WGT9368 </t>
  </si>
  <si>
    <t>121bpm</t>
  </si>
  <si>
    <t>160w</t>
  </si>
  <si>
    <t>138w</t>
  </si>
  <si>
    <t>144w</t>
  </si>
  <si>
    <t>63.0kg</t>
  </si>
  <si>
    <t xml:space="preserve">Amy Seppman PTH - WGT </t>
  </si>
  <si>
    <t>140w</t>
  </si>
  <si>
    <t>1.4w/kg</t>
  </si>
  <si>
    <t>120w</t>
  </si>
  <si>
    <t>89.2kg</t>
  </si>
  <si>
    <t>120bpm</t>
  </si>
  <si>
    <t>Rhys Jones (RAM Raiders) WGTRAM</t>
  </si>
  <si>
    <t>Matt Anthony #SVT-WGT35#SVT</t>
  </si>
  <si>
    <t>Andrew Brockway WGTRVU</t>
  </si>
  <si>
    <t>Matt Thomas WGT (Podium Addict)MX Endurance</t>
  </si>
  <si>
    <t>Dennis Chalmers (Trythan) WGT 46Ythan CC</t>
  </si>
  <si>
    <t>Richard Hills (WGT)Total Endurance</t>
  </si>
  <si>
    <t xml:space="preserve">Ashleigh Jolly (WGT/ZRScot)ZRScot </t>
  </si>
  <si>
    <t>Andy Bennion (WGT)[GALAXY]</t>
  </si>
  <si>
    <t>Karl Palmer WGT/ WR3C-Triers</t>
  </si>
  <si>
    <t>. Conrad John Celtic Tri (WGT)CelticTri</t>
  </si>
  <si>
    <t xml:space="preserve">Jen Coppock WGT WrecsamWrecsamTri </t>
  </si>
  <si>
    <t>WGT Winter Series R2 - Volcano x 5 laps - PROVISIONAL RESULTS</t>
  </si>
  <si>
    <t xml:space="preserve">Henry Wright WGT </t>
  </si>
  <si>
    <t>282w</t>
  </si>
  <si>
    <t>3.76w/kg</t>
  </si>
  <si>
    <t>3.36w/kg</t>
  </si>
  <si>
    <t>245w</t>
  </si>
  <si>
    <t>Andy Davies WGT</t>
  </si>
  <si>
    <t>3.20w/kg</t>
  </si>
  <si>
    <t>Jen McAdie WGT</t>
  </si>
  <si>
    <t>211w</t>
  </si>
  <si>
    <t>3.52w/kg</t>
  </si>
  <si>
    <t>Rhoda McPherson WGT</t>
  </si>
  <si>
    <t>189w</t>
  </si>
  <si>
    <t>2.95w/kg</t>
  </si>
  <si>
    <t>Joules FMP WR3 WGT</t>
  </si>
  <si>
    <t>2.90w/kg</t>
  </si>
  <si>
    <t>Sarah Bruce-Green WGT (Celtic Tri)</t>
  </si>
  <si>
    <t>154w</t>
  </si>
  <si>
    <t>2.33w/kg</t>
  </si>
  <si>
    <t>Dawn Samuels WGT Wrecsam Tri</t>
  </si>
  <si>
    <t>97w</t>
  </si>
  <si>
    <t>1.41w/kg</t>
  </si>
  <si>
    <t>(Cat Overall)</t>
  </si>
  <si>
    <t>Overall score</t>
  </si>
  <si>
    <t>Owen Howells [Navy Cycling]Royal Navy Cycling</t>
  </si>
  <si>
    <t>296w</t>
  </si>
  <si>
    <t>65.2kg</t>
  </si>
  <si>
    <t>Craig Davies (Celtic Tri)</t>
  </si>
  <si>
    <t>267w</t>
  </si>
  <si>
    <t>3.63w/kg</t>
  </si>
  <si>
    <t>63.4kg</t>
  </si>
  <si>
    <t>John Fitzpatrick</t>
  </si>
  <si>
    <t xml:space="preserve">Sex </t>
  </si>
  <si>
    <t>3.67 w/kg</t>
  </si>
  <si>
    <t>191W</t>
  </si>
  <si>
    <t>Nia Davies</t>
  </si>
  <si>
    <t>RUN</t>
  </si>
  <si>
    <t>RUN POINTS</t>
  </si>
  <si>
    <t>Bike 1 TT</t>
  </si>
  <si>
    <t>1. TT POINTS</t>
  </si>
  <si>
    <t xml:space="preserve">Best 5 scores from the 8 rounds. </t>
  </si>
  <si>
    <t>Top 3 rider's scores per team, in a given round.</t>
  </si>
  <si>
    <t>ALL STARS (individuals)</t>
  </si>
  <si>
    <t>Bike 2 VOL</t>
  </si>
  <si>
    <t>VOL POINTS</t>
  </si>
  <si>
    <t>Fleet Feet</t>
  </si>
  <si>
    <t>WGT Winter Series R4 - VenTop - PROVISIONAL RESULTS</t>
  </si>
  <si>
    <t>Adam Whittaker | WGT[Cardiff Ajax]</t>
  </si>
  <si>
    <t>334w</t>
  </si>
  <si>
    <t>355w</t>
  </si>
  <si>
    <t>319w</t>
  </si>
  <si>
    <t>291w</t>
  </si>
  <si>
    <t>295w</t>
  </si>
  <si>
    <t xml:space="preserve">Jordan Clarke WGT (DCTRIATHLON) </t>
  </si>
  <si>
    <t>322w</t>
  </si>
  <si>
    <t>290w</t>
  </si>
  <si>
    <t>276w</t>
  </si>
  <si>
    <t xml:space="preserve">Laura Kent [Electricspirit.co]WGT-Perth Team Electricspirit.co </t>
  </si>
  <si>
    <t>248w</t>
  </si>
  <si>
    <t xml:space="preserve">Nerys Blue (WGT-CTC)WTRL </t>
  </si>
  <si>
    <t>Guto Jones DCTRIATHLON WGT</t>
  </si>
  <si>
    <t>Craig Davies Celtic Tri (WGT)CelticTri</t>
  </si>
  <si>
    <t>73.5kg</t>
  </si>
  <si>
    <t>230w</t>
  </si>
  <si>
    <t>217w</t>
  </si>
  <si>
    <t>Mike Bessell WR3-WGTWR3</t>
  </si>
  <si>
    <t>236w</t>
  </si>
  <si>
    <t>76.7kg</t>
  </si>
  <si>
    <t>181w</t>
  </si>
  <si>
    <t xml:space="preserve">Jayne Arnold WGTCelticTri </t>
  </si>
  <si>
    <t>153w</t>
  </si>
  <si>
    <t>58.1kg</t>
  </si>
  <si>
    <t>171w</t>
  </si>
  <si>
    <t>173w</t>
  </si>
  <si>
    <t>168w</t>
  </si>
  <si>
    <t xml:space="preserve">Jennie Badger #WGT ZRScot </t>
  </si>
  <si>
    <t>148w</t>
  </si>
  <si>
    <t>146bpm</t>
  </si>
  <si>
    <t>179w</t>
  </si>
  <si>
    <t>139bpm</t>
  </si>
  <si>
    <t>132bpm</t>
  </si>
  <si>
    <t>87.9kg</t>
  </si>
  <si>
    <t>110w</t>
  </si>
  <si>
    <t xml:space="preserve">Sarah Bruce-Green Celtic TRI WGTCelticTri </t>
  </si>
  <si>
    <t>1.7w/kg</t>
  </si>
  <si>
    <t>111w</t>
  </si>
  <si>
    <t>1.8w/kg</t>
  </si>
  <si>
    <t>123bpm</t>
  </si>
  <si>
    <t>Owen Howells [WGT][Navy Cycling]</t>
  </si>
  <si>
    <t>4.42w/kg</t>
  </si>
  <si>
    <t>310w</t>
  </si>
  <si>
    <t>4.31w/kg</t>
  </si>
  <si>
    <t>3.19w/kg</t>
  </si>
  <si>
    <t>Rachel Gabb Celtic Tri WGT (44)</t>
  </si>
  <si>
    <t>139w</t>
  </si>
  <si>
    <t>2.62w/kg</t>
  </si>
  <si>
    <t>Nia Davies (DCTriathlon) WGT</t>
  </si>
  <si>
    <t>2.98w/kg</t>
  </si>
  <si>
    <t>Lynne Porter (WGT-TET)</t>
  </si>
  <si>
    <t>Overall Pos</t>
  </si>
  <si>
    <t>Steph. Waring [REVO] GWT</t>
  </si>
  <si>
    <t>200w</t>
  </si>
  <si>
    <t>3.56w/kg</t>
  </si>
  <si>
    <t>199w</t>
  </si>
  <si>
    <t>3.83w/kg</t>
  </si>
  <si>
    <t>Owen Jones - DC triathlon</t>
  </si>
  <si>
    <t>2.46w/kg</t>
  </si>
  <si>
    <t>Ffion Caines (DCTRIATHLON)</t>
  </si>
  <si>
    <t>Owen Jones</t>
  </si>
  <si>
    <t>2. RGV 40km iTT</t>
  </si>
  <si>
    <t>3. Volcano x 5</t>
  </si>
  <si>
    <t>4. Ven-Top</t>
  </si>
  <si>
    <t>VENTOP</t>
  </si>
  <si>
    <t>VENTOP POINTS</t>
  </si>
  <si>
    <t>1. 5km Run DEC</t>
  </si>
  <si>
    <t>2 TT</t>
  </si>
  <si>
    <t>3. Volcano</t>
  </si>
  <si>
    <t>4. Ven Top</t>
  </si>
  <si>
    <t>WGT Winter Series R5 - Wandering Flats - PROVISIONAL RESULTS</t>
  </si>
  <si>
    <t>5.2w/kg</t>
  </si>
  <si>
    <t>314w</t>
  </si>
  <si>
    <t>271w</t>
  </si>
  <si>
    <t>321w</t>
  </si>
  <si>
    <t>302w</t>
  </si>
  <si>
    <t>143bpm</t>
  </si>
  <si>
    <t>241w</t>
  </si>
  <si>
    <t>252w</t>
  </si>
  <si>
    <t>133bpm</t>
  </si>
  <si>
    <t>263w</t>
  </si>
  <si>
    <t>65.4kg</t>
  </si>
  <si>
    <t xml:space="preserve">Laura Kent WGT [Electricspirit.co]Team Electricspirit.co </t>
  </si>
  <si>
    <t>224w</t>
  </si>
  <si>
    <t>159w</t>
  </si>
  <si>
    <t>231w</t>
  </si>
  <si>
    <t xml:space="preserve">Ffion Caines (DCTRIATHLON) WGTDCTRIATHLON </t>
  </si>
  <si>
    <t>Andy Bennion [GXY] (WGT)[GALAXY]</t>
  </si>
  <si>
    <t xml:space="preserve">Nia Davies (DCTriathlon) WGT </t>
  </si>
  <si>
    <t>175w</t>
  </si>
  <si>
    <t xml:space="preserve">Rachel Gabb Celtic Tri WGTCelticTri </t>
  </si>
  <si>
    <t xml:space="preserve">Jayne Emery WGT </t>
  </si>
  <si>
    <t>152w</t>
  </si>
  <si>
    <t>85.3kg</t>
  </si>
  <si>
    <t xml:space="preserve">Sarah Bruce-Green WGT Celtic TriCelticTri </t>
  </si>
  <si>
    <t>134bpm</t>
  </si>
  <si>
    <t>135w</t>
  </si>
  <si>
    <t>117w</t>
  </si>
  <si>
    <t>64.2kg</t>
  </si>
  <si>
    <t>Rhys Jones RAM</t>
  </si>
  <si>
    <t xml:space="preserve">Mike Hayden Celtic Tri WGT </t>
  </si>
  <si>
    <t>3.45w/kg</t>
  </si>
  <si>
    <t>94w</t>
  </si>
  <si>
    <t>1.34w/kg</t>
  </si>
  <si>
    <t>(ZP Overall)</t>
  </si>
  <si>
    <t xml:space="preserve">Jayne ArnoldCelticTri </t>
  </si>
  <si>
    <t>Jordan Bradbrook</t>
  </si>
  <si>
    <t>2.93w/kg</t>
  </si>
  <si>
    <t>5. Wandering Flats</t>
  </si>
  <si>
    <t>WANDERING</t>
  </si>
  <si>
    <t>POINTS</t>
  </si>
  <si>
    <t>WGT Winter Series R6 - London Pretzel - PROVISIONAL RESULTS</t>
  </si>
  <si>
    <t>131bpm</t>
  </si>
  <si>
    <t>136bpm</t>
  </si>
  <si>
    <t>227w</t>
  </si>
  <si>
    <t>151w</t>
  </si>
  <si>
    <t>220w</t>
  </si>
  <si>
    <t>100bpm</t>
  </si>
  <si>
    <t>165w</t>
  </si>
  <si>
    <t xml:space="preserve">Jennie Badger #WGT (ZRScot)ZRScot </t>
  </si>
  <si>
    <t>149w</t>
  </si>
  <si>
    <t>143w</t>
  </si>
  <si>
    <t>118w</t>
  </si>
  <si>
    <t xml:space="preserve">Sarah Bruce-Green Wgt Celtic TriCelticTri </t>
  </si>
  <si>
    <t>115w</t>
  </si>
  <si>
    <t>3.82w/kg</t>
  </si>
  <si>
    <t>Laura KentWGT Perth Tri [Electricspirit.</t>
  </si>
  <si>
    <t>3.53w/kg</t>
  </si>
  <si>
    <t>3.44w/kg</t>
  </si>
  <si>
    <t>Adele Francis Celtic Tri WGT</t>
  </si>
  <si>
    <t>3.05w/kg</t>
  </si>
  <si>
    <t>8. MARCH 5km Run</t>
  </si>
  <si>
    <t>3.48w/kg</t>
  </si>
  <si>
    <t>6. London Pretzel</t>
  </si>
  <si>
    <t>SERIES SCORE (best 5)</t>
  </si>
  <si>
    <t>PRETZEL</t>
  </si>
  <si>
    <t>WGT Winter Series R7 - Neokyo All Nighter iTT - PROVISIONAL RESULTS</t>
  </si>
  <si>
    <t>336w</t>
  </si>
  <si>
    <t>351w</t>
  </si>
  <si>
    <t>Robert Harrison (WGT M3)M3TC</t>
  </si>
  <si>
    <t>347w</t>
  </si>
  <si>
    <t>74.4kg</t>
  </si>
  <si>
    <t>313w</t>
  </si>
  <si>
    <t>311w</t>
  </si>
  <si>
    <t>201w</t>
  </si>
  <si>
    <t>219w</t>
  </si>
  <si>
    <t>CLUB</t>
  </si>
  <si>
    <t>212w</t>
  </si>
  <si>
    <t>4.08w/kg</t>
  </si>
  <si>
    <t>Rhys Jones (JinxSport)WGT</t>
  </si>
  <si>
    <t>328w</t>
  </si>
  <si>
    <t>4.69w/kg</t>
  </si>
  <si>
    <t>Craig Goldie (ZRScot/WGT)</t>
  </si>
  <si>
    <t>3.58w/kg</t>
  </si>
  <si>
    <t>3.47w/kg</t>
  </si>
  <si>
    <t>Carolyn Williams Celtic TRI WGT9368</t>
  </si>
  <si>
    <t>2.45w/kg</t>
  </si>
  <si>
    <t>2.39w/kg</t>
  </si>
  <si>
    <t>88w</t>
  </si>
  <si>
    <t>1.27w/kg</t>
  </si>
  <si>
    <t>3.68w/kg</t>
  </si>
  <si>
    <t>3.57w/kg</t>
  </si>
  <si>
    <t>AG</t>
  </si>
  <si>
    <t>Gender Pos</t>
  </si>
  <si>
    <t>50-58</t>
  </si>
  <si>
    <t>5.5w/kg</t>
  </si>
  <si>
    <t>337w</t>
  </si>
  <si>
    <t>5.6w/kg</t>
  </si>
  <si>
    <t>378w</t>
  </si>
  <si>
    <t xml:space="preserve">Laura Kent Perth Tri Club WGT[ElectricsTeam Electricspirit.co </t>
  </si>
  <si>
    <t>292w</t>
  </si>
  <si>
    <t>4.52w/kg</t>
  </si>
  <si>
    <t>3.28w/kg</t>
  </si>
  <si>
    <t>Sarah Bruce-Green WGT Celtic Tri</t>
  </si>
  <si>
    <t>2.44w/kg</t>
  </si>
  <si>
    <t>7. Neokyo iTT</t>
  </si>
  <si>
    <t>RUN 1 Overall Pts</t>
  </si>
  <si>
    <t>TREDZ SCORE (best 4 BIKES)</t>
  </si>
  <si>
    <t>RUN 2 Overall Pts</t>
  </si>
  <si>
    <t>iTT</t>
  </si>
  <si>
    <t>March run</t>
  </si>
  <si>
    <t>Top 3 scores to count each round</t>
  </si>
  <si>
    <t>8. 5km Run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</si>
</sst>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0.0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1"/>
      <color rgb="FF000000"/>
      <name val="Calibri"/>
      <family val="2"/>
    </font>
    <font>
      <sz val="12"/>
      <name val="Segoe UI Semilight"/>
      <family val="2"/>
    </font>
    <font>
      <sz val="12"/>
      <name val="Segoe UI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theme="0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sz val="11"/>
      <name val="Century Gothic"/>
      <family val="2"/>
    </font>
    <font>
      <sz val="12"/>
      <color theme="1"/>
      <name val="Segoe UI Semilight"/>
      <family val="2"/>
    </font>
    <font>
      <sz val="10"/>
      <color theme="1"/>
      <name val="Segoe UI Semilight"/>
      <family val="2"/>
    </font>
    <font>
      <sz val="11"/>
      <name val="Segoe UI Semilight"/>
      <family val="2"/>
    </font>
    <font>
      <sz val="11"/>
      <color theme="0"/>
      <name val="Segoe UI Semilight"/>
      <family val="2"/>
    </font>
    <font>
      <sz val="11"/>
      <color theme="1"/>
      <name val="Segoe UI Semilight"/>
      <family val="2"/>
    </font>
    <font>
      <sz val="12"/>
      <color theme="0"/>
      <name val="Segoe UI Semilight"/>
      <family val="2"/>
    </font>
    <font>
      <sz val="28"/>
      <color theme="1"/>
      <name val="Segoe UI Semilight"/>
      <family val="2"/>
    </font>
    <font>
      <b/>
      <sz val="36"/>
      <color theme="0"/>
      <name val="Segoe UI Semilight"/>
      <family val="2"/>
    </font>
    <font>
      <sz val="12"/>
      <color theme="5" tint="-0.249977111117893"/>
      <name val="Segoe UI Semilight"/>
      <family val="2"/>
    </font>
    <font>
      <sz val="11"/>
      <color theme="1"/>
      <name val="Segoe UI"/>
      <family val="2"/>
    </font>
    <font>
      <sz val="11"/>
      <color theme="0"/>
      <name val="Segoe UI"/>
      <family val="2"/>
    </font>
    <font>
      <sz val="22"/>
      <color theme="1"/>
      <name val="Segoe UI"/>
      <family val="2"/>
    </font>
    <font>
      <b/>
      <sz val="12"/>
      <color theme="1" tint="0.14999847407452621"/>
      <name val="Segoe UI"/>
      <family val="2"/>
    </font>
    <font>
      <sz val="12"/>
      <color theme="1" tint="0.14999847407452621"/>
      <name val="Segoe UI"/>
      <family val="2"/>
    </font>
    <font>
      <sz val="11"/>
      <color theme="1" tint="0.1499984740745262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1"/>
      <color rgb="FF00B0F0"/>
      <name val="Century Gothic"/>
      <family val="2"/>
    </font>
    <font>
      <sz val="11"/>
      <color theme="9" tint="-0.249977111117893"/>
      <name val="Century Gothic"/>
      <family val="2"/>
    </font>
    <font>
      <sz val="11"/>
      <color rgb="FF00B0F0"/>
      <name val="Segoe UI Semilight"/>
      <family val="2"/>
    </font>
    <font>
      <sz val="10"/>
      <color theme="0"/>
      <name val="Segoe UI"/>
      <family val="2"/>
    </font>
    <font>
      <sz val="14"/>
      <color theme="0"/>
      <name val="Segoe UI Semilight"/>
      <family val="2"/>
    </font>
    <font>
      <sz val="14"/>
      <color theme="1" tint="0.14999847407452621"/>
      <name val="Segoe UI"/>
      <family val="2"/>
    </font>
    <font>
      <b/>
      <sz val="14"/>
      <color theme="1" tint="0.14999847407452621"/>
      <name val="Segoe UI"/>
      <family val="2"/>
    </font>
    <font>
      <sz val="10"/>
      <color theme="1"/>
      <name val="Century Gothic"/>
      <family val="2"/>
    </font>
    <font>
      <sz val="12"/>
      <color theme="0"/>
      <name val="Segoe UI"/>
      <family val="2"/>
    </font>
    <font>
      <sz val="18"/>
      <color theme="0"/>
      <name val="Segoe UI"/>
      <family val="2"/>
    </font>
    <font>
      <sz val="16"/>
      <color theme="0"/>
      <name val="Segoe UI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Fill="1"/>
    <xf numFmtId="0" fontId="1" fillId="6" borderId="0" xfId="0" applyFont="1" applyFill="1"/>
    <xf numFmtId="0" fontId="1" fillId="0" borderId="1" xfId="0" applyFont="1" applyBorder="1"/>
    <xf numFmtId="0" fontId="1" fillId="5" borderId="1" xfId="0" applyFont="1" applyFill="1" applyBorder="1"/>
    <xf numFmtId="0" fontId="3" fillId="0" borderId="0" xfId="0" applyFont="1" applyFill="1" applyAlignment="1">
      <alignment horizontal="left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11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4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11" borderId="0" xfId="0" applyFont="1" applyFill="1" applyAlignment="1">
      <alignment horizontal="center" vertical="center" textRotation="90"/>
    </xf>
    <xf numFmtId="0" fontId="9" fillId="11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5" fontId="10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45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1" fillId="0" borderId="0" xfId="0" applyFont="1" applyFill="1"/>
    <xf numFmtId="0" fontId="15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45" fontId="15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center"/>
    </xf>
    <xf numFmtId="4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45" fontId="12" fillId="0" borderId="0" xfId="0" applyNumberFormat="1" applyFont="1" applyAlignment="1">
      <alignment horizontal="center"/>
    </xf>
    <xf numFmtId="0" fontId="11" fillId="3" borderId="0" xfId="0" applyNumberFormat="1" applyFont="1" applyFill="1" applyAlignment="1">
      <alignment horizontal="center"/>
    </xf>
    <xf numFmtId="0" fontId="3" fillId="0" borderId="0" xfId="0" applyFont="1" applyFill="1"/>
    <xf numFmtId="0" fontId="11" fillId="0" borderId="0" xfId="0" applyFont="1" applyAlignment="1">
      <alignment horizontal="left"/>
    </xf>
    <xf numFmtId="0" fontId="11" fillId="9" borderId="0" xfId="0" applyFont="1" applyFill="1" applyAlignment="1">
      <alignment horizontal="center"/>
    </xf>
    <xf numFmtId="45" fontId="11" fillId="0" borderId="0" xfId="0" applyNumberFormat="1" applyFont="1" applyFill="1" applyAlignment="1">
      <alignment horizontal="center"/>
    </xf>
    <xf numFmtId="0" fontId="16" fillId="1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5" borderId="0" xfId="0" applyFont="1" applyFill="1"/>
    <xf numFmtId="0" fontId="11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45" fontId="11" fillId="0" borderId="0" xfId="0" applyNumberFormat="1" applyFont="1"/>
    <xf numFmtId="0" fontId="13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/>
    </xf>
    <xf numFmtId="21" fontId="11" fillId="0" borderId="0" xfId="0" applyNumberFormat="1" applyFont="1" applyFill="1" applyAlignment="1">
      <alignment horizontal="center"/>
    </xf>
    <xf numFmtId="0" fontId="16" fillId="14" borderId="0" xfId="0" applyFont="1" applyFill="1" applyAlignment="1">
      <alignment horizontal="center"/>
    </xf>
    <xf numFmtId="0" fontId="14" fillId="14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vertical="center"/>
    </xf>
    <xf numFmtId="0" fontId="16" fillId="14" borderId="1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 wrapText="1"/>
    </xf>
    <xf numFmtId="0" fontId="17" fillId="14" borderId="0" xfId="0" applyFont="1" applyFill="1"/>
    <xf numFmtId="0" fontId="8" fillId="11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11" borderId="0" xfId="0" applyFont="1" applyFill="1" applyAlignment="1">
      <alignment horizontal="center" vertical="center" wrapText="1"/>
    </xf>
    <xf numFmtId="45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0" xfId="0" applyFont="1" applyFill="1"/>
    <xf numFmtId="45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10" borderId="1" xfId="0" applyFont="1" applyFill="1" applyBorder="1" applyAlignment="1">
      <alignment horizontal="center" vertical="center" wrapText="1"/>
    </xf>
    <xf numFmtId="0" fontId="19" fillId="15" borderId="0" xfId="0" applyNumberFormat="1" applyFont="1" applyFill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1" fillId="14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4" fillId="0" borderId="0" xfId="0" applyFont="1" applyAlignment="1">
      <alignment horizontal="left"/>
    </xf>
    <xf numFmtId="0" fontId="1" fillId="0" borderId="1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1" fontId="23" fillId="7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6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21" fontId="5" fillId="0" borderId="0" xfId="0" applyNumberFormat="1" applyFont="1" applyFill="1" applyAlignment="1">
      <alignment horizontal="center"/>
    </xf>
    <xf numFmtId="45" fontId="5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0" fontId="14" fillId="1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6" fontId="5" fillId="0" borderId="0" xfId="0" applyNumberFormat="1" applyFont="1" applyAlignment="1">
      <alignment horizontal="center"/>
    </xf>
    <xf numFmtId="46" fontId="5" fillId="0" borderId="0" xfId="0" applyNumberFormat="1" applyFont="1" applyAlignment="1">
      <alignment horizontal="left"/>
    </xf>
    <xf numFmtId="4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left"/>
    </xf>
    <xf numFmtId="0" fontId="30" fillId="7" borderId="0" xfId="0" applyFont="1" applyFill="1" applyAlignment="1">
      <alignment horizontal="left" vertical="center"/>
    </xf>
    <xf numFmtId="0" fontId="30" fillId="7" borderId="0" xfId="0" applyFont="1" applyFill="1" applyAlignment="1">
      <alignment horizontal="left"/>
    </xf>
    <xf numFmtId="21" fontId="5" fillId="0" borderId="0" xfId="0" applyNumberFormat="1" applyFont="1" applyAlignment="1">
      <alignment horizontal="left"/>
    </xf>
    <xf numFmtId="0" fontId="14" fillId="17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4" fillId="18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textRotation="255"/>
    </xf>
    <xf numFmtId="0" fontId="21" fillId="14" borderId="1" xfId="0" applyFont="1" applyFill="1" applyBorder="1" applyAlignment="1">
      <alignment horizontal="center"/>
    </xf>
    <xf numFmtId="165" fontId="21" fillId="14" borderId="1" xfId="0" applyNumberFormat="1" applyFont="1" applyFill="1" applyBorder="1" applyAlignment="1">
      <alignment horizontal="center"/>
    </xf>
    <xf numFmtId="0" fontId="0" fillId="0" borderId="0" xfId="0" applyFont="1"/>
    <xf numFmtId="1" fontId="33" fillId="7" borderId="0" xfId="0" applyNumberFormat="1" applyFont="1" applyFill="1" applyAlignment="1">
      <alignment horizontal="center"/>
    </xf>
    <xf numFmtId="1" fontId="34" fillId="7" borderId="0" xfId="0" applyNumberFormat="1" applyFont="1" applyFill="1" applyAlignment="1">
      <alignment horizontal="center"/>
    </xf>
    <xf numFmtId="1" fontId="35" fillId="7" borderId="0" xfId="0" applyNumberFormat="1" applyFont="1" applyFill="1" applyAlignment="1">
      <alignment horizontal="center"/>
    </xf>
    <xf numFmtId="0" fontId="36" fillId="11" borderId="0" xfId="0" applyFont="1" applyFill="1" applyAlignment="1">
      <alignment horizontal="center" vertical="center" wrapText="1"/>
    </xf>
    <xf numFmtId="0" fontId="10" fillId="0" borderId="0" xfId="0" applyFont="1" applyFill="1"/>
    <xf numFmtId="0" fontId="31" fillId="19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17" fillId="14" borderId="0" xfId="0" applyFont="1" applyFill="1" applyAlignment="1">
      <alignment horizontal="center"/>
    </xf>
    <xf numFmtId="0" fontId="17" fillId="14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38" fillId="14" borderId="1" xfId="0" applyFont="1" applyFill="1" applyBorder="1" applyAlignment="1">
      <alignment horizontal="left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14" borderId="2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10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71439</xdr:rowOff>
    </xdr:from>
    <xdr:to>
      <xdr:col>2</xdr:col>
      <xdr:colOff>1491677</xdr:colOff>
      <xdr:row>0</xdr:row>
      <xdr:rowOff>1524000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89" b="24339"/>
        <a:stretch/>
      </xdr:blipFill>
      <xdr:spPr>
        <a:xfrm>
          <a:off x="119062" y="71439"/>
          <a:ext cx="3163315" cy="1452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142873</xdr:colOff>
      <xdr:row>0</xdr:row>
      <xdr:rowOff>107155</xdr:rowOff>
    </xdr:from>
    <xdr:to>
      <xdr:col>2</xdr:col>
      <xdr:colOff>1495424</xdr:colOff>
      <xdr:row>0</xdr:row>
      <xdr:rowOff>1550504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89" b="24339"/>
        <a:stretch/>
      </xdr:blipFill>
      <xdr:spPr>
        <a:xfrm>
          <a:off x="142873" y="107155"/>
          <a:ext cx="3143251" cy="1443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4"/>
  <sheetViews>
    <sheetView zoomScaleNormal="100" workbookViewId="0">
      <selection activeCell="H8" sqref="H8"/>
    </sheetView>
  </sheetViews>
  <sheetFormatPr defaultRowHeight="17.25" x14ac:dyDescent="0.3"/>
  <cols>
    <col min="1" max="1" width="5.7109375" style="29" customWidth="1"/>
    <col min="2" max="2" width="21.140625" style="30" customWidth="1"/>
    <col min="3" max="3" width="29.42578125" style="30" customWidth="1"/>
    <col min="4" max="4" width="11.7109375" style="29" customWidth="1"/>
    <col min="5" max="6" width="16.140625" style="29" customWidth="1"/>
    <col min="7" max="7" width="12.140625" style="45" customWidth="1"/>
    <col min="8" max="8" width="10.7109375" style="42" customWidth="1"/>
    <col min="9" max="18" width="9.5703125" style="42" customWidth="1"/>
    <col min="19" max="19" width="11.42578125" style="42" customWidth="1"/>
    <col min="20" max="30" width="9.5703125" style="42" customWidth="1"/>
    <col min="31" max="38" width="9.5703125" style="42" hidden="1" customWidth="1"/>
    <col min="39" max="46" width="11.85546875" style="42" customWidth="1"/>
    <col min="47" max="47" width="12.85546875" style="29" customWidth="1"/>
    <col min="48" max="48" width="11" style="29" customWidth="1"/>
    <col min="49" max="50" width="12.7109375" style="29" customWidth="1"/>
    <col min="51" max="16384" width="9.140625" style="30"/>
  </cols>
  <sheetData>
    <row r="1" spans="1:50" s="56" customFormat="1" ht="125.25" customHeight="1" x14ac:dyDescent="0.7">
      <c r="A1" s="71"/>
      <c r="B1" s="150" t="s">
        <v>497</v>
      </c>
      <c r="C1" s="150"/>
      <c r="D1" s="150"/>
      <c r="E1" s="150"/>
      <c r="F1" s="150"/>
      <c r="G1" s="150"/>
      <c r="H1" s="150"/>
      <c r="I1" s="150"/>
      <c r="J1" s="150"/>
      <c r="K1" s="139"/>
      <c r="L1" s="139"/>
      <c r="M1" s="139"/>
      <c r="N1" s="139"/>
      <c r="O1" s="139"/>
      <c r="P1" s="139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149"/>
      <c r="AN1" s="149"/>
      <c r="AO1" s="55"/>
      <c r="AP1" s="55"/>
      <c r="AQ1" s="55"/>
      <c r="AR1" s="55"/>
      <c r="AS1" s="55"/>
      <c r="AT1" s="55"/>
      <c r="AU1" s="55"/>
      <c r="AV1" s="55"/>
      <c r="AW1" s="55"/>
      <c r="AX1" s="55"/>
    </row>
    <row r="2" spans="1:50" s="35" customFormat="1" ht="68.25" customHeight="1" x14ac:dyDescent="0.25">
      <c r="A2" s="66" t="s">
        <v>496</v>
      </c>
      <c r="B2" s="67" t="s">
        <v>488</v>
      </c>
      <c r="C2" s="67" t="s">
        <v>0</v>
      </c>
      <c r="D2" s="68" t="s">
        <v>262</v>
      </c>
      <c r="E2" s="69" t="s">
        <v>1</v>
      </c>
      <c r="F2" s="70" t="s">
        <v>765</v>
      </c>
      <c r="G2" s="31" t="s">
        <v>308</v>
      </c>
      <c r="H2" s="32" t="s">
        <v>275</v>
      </c>
      <c r="I2" s="32" t="s">
        <v>274</v>
      </c>
      <c r="J2" s="33" t="s">
        <v>692</v>
      </c>
      <c r="K2" s="33" t="s">
        <v>275</v>
      </c>
      <c r="L2" s="33" t="s">
        <v>274</v>
      </c>
      <c r="M2" s="81" t="s">
        <v>693</v>
      </c>
      <c r="N2" s="81" t="s">
        <v>275</v>
      </c>
      <c r="O2" s="81" t="s">
        <v>274</v>
      </c>
      <c r="P2" s="110" t="s">
        <v>694</v>
      </c>
      <c r="Q2" s="110" t="s">
        <v>275</v>
      </c>
      <c r="R2" s="110" t="s">
        <v>274</v>
      </c>
      <c r="S2" s="120" t="s">
        <v>739</v>
      </c>
      <c r="T2" s="120" t="s">
        <v>275</v>
      </c>
      <c r="U2" s="120" t="s">
        <v>274</v>
      </c>
      <c r="V2" s="123" t="s">
        <v>764</v>
      </c>
      <c r="W2" s="123" t="s">
        <v>275</v>
      </c>
      <c r="X2" s="123" t="s">
        <v>274</v>
      </c>
      <c r="Y2" s="81" t="s">
        <v>806</v>
      </c>
      <c r="Z2" s="81" t="s">
        <v>275</v>
      </c>
      <c r="AA2" s="81" t="s">
        <v>274</v>
      </c>
      <c r="AB2" s="138" t="s">
        <v>762</v>
      </c>
      <c r="AC2" s="138" t="s">
        <v>275</v>
      </c>
      <c r="AD2" s="138" t="s">
        <v>274</v>
      </c>
      <c r="AE2" s="135" t="s">
        <v>807</v>
      </c>
      <c r="AF2" s="124" t="s">
        <v>275</v>
      </c>
      <c r="AG2" s="124" t="s">
        <v>275</v>
      </c>
      <c r="AH2" s="124" t="s">
        <v>275</v>
      </c>
      <c r="AI2" s="124" t="s">
        <v>275</v>
      </c>
      <c r="AJ2" s="124" t="s">
        <v>275</v>
      </c>
      <c r="AK2" s="124" t="s">
        <v>275</v>
      </c>
      <c r="AL2" s="135" t="s">
        <v>809</v>
      </c>
      <c r="AM2" s="34" t="s">
        <v>491</v>
      </c>
      <c r="AN2" s="34" t="s">
        <v>492</v>
      </c>
      <c r="AO2" s="34" t="s">
        <v>273</v>
      </c>
      <c r="AP2" s="34" t="s">
        <v>493</v>
      </c>
      <c r="AQ2" s="124" t="s">
        <v>765</v>
      </c>
      <c r="AR2" s="137" t="s">
        <v>808</v>
      </c>
      <c r="AS2" s="58"/>
      <c r="AT2" s="58"/>
      <c r="AU2" s="62"/>
      <c r="AV2" s="59"/>
      <c r="AW2" s="60"/>
      <c r="AX2" s="61"/>
    </row>
    <row r="3" spans="1:50" x14ac:dyDescent="0.3">
      <c r="A3" s="65">
        <v>1</v>
      </c>
      <c r="B3" s="48" t="s">
        <v>279</v>
      </c>
      <c r="C3" s="36" t="s">
        <v>45</v>
      </c>
      <c r="D3" s="38" t="s">
        <v>256</v>
      </c>
      <c r="E3" s="39" t="s">
        <v>4</v>
      </c>
      <c r="F3" s="39">
        <v>485</v>
      </c>
      <c r="G3" s="50">
        <v>1.3101851851851852E-2</v>
      </c>
      <c r="H3" s="39">
        <v>80</v>
      </c>
      <c r="I3" s="39">
        <v>30</v>
      </c>
      <c r="J3" s="29">
        <v>4</v>
      </c>
      <c r="K3" s="29">
        <v>90</v>
      </c>
      <c r="L3" s="29">
        <v>32</v>
      </c>
      <c r="M3" s="29">
        <v>1</v>
      </c>
      <c r="N3" s="29">
        <v>100</v>
      </c>
      <c r="O3" s="29">
        <v>35</v>
      </c>
      <c r="P3" s="29">
        <v>1</v>
      </c>
      <c r="Q3" s="29">
        <v>100</v>
      </c>
      <c r="R3" s="29">
        <v>35</v>
      </c>
      <c r="S3" s="29">
        <v>2</v>
      </c>
      <c r="T3" s="29">
        <v>95</v>
      </c>
      <c r="U3" s="29">
        <v>35</v>
      </c>
      <c r="V3" s="29">
        <v>1</v>
      </c>
      <c r="W3" s="29">
        <v>100</v>
      </c>
      <c r="X3" s="29">
        <v>35</v>
      </c>
      <c r="Y3" s="29">
        <v>4</v>
      </c>
      <c r="Z3" s="29">
        <v>90</v>
      </c>
      <c r="AA3" s="29">
        <v>32</v>
      </c>
      <c r="AB3" s="43">
        <v>1.2592592592592593E-2</v>
      </c>
      <c r="AC3" s="29">
        <v>85</v>
      </c>
      <c r="AD3" s="29">
        <v>29</v>
      </c>
      <c r="AE3" s="29">
        <v>80</v>
      </c>
      <c r="AF3" s="29">
        <v>90</v>
      </c>
      <c r="AG3" s="29">
        <v>100</v>
      </c>
      <c r="AH3" s="29">
        <v>100</v>
      </c>
      <c r="AI3" s="29">
        <v>95</v>
      </c>
      <c r="AJ3" s="29">
        <v>100</v>
      </c>
      <c r="AK3" s="29">
        <v>90</v>
      </c>
      <c r="AL3" s="29">
        <v>85</v>
      </c>
      <c r="AM3" s="29">
        <f t="shared" ref="AM3:AM34" si="0">K3+H3+N3+Q3+T3+W3+Z3+AC3</f>
        <v>740</v>
      </c>
      <c r="AN3" s="29">
        <f t="shared" ref="AN3:AN34" si="1">L3+I3+O3+R3+U3+X3+AA3+AD3</f>
        <v>263</v>
      </c>
      <c r="AO3" s="29">
        <f t="shared" ref="AO3:AO34" si="2">COUNT(H3,K3,N3,Q3,T3,W3,Z3,AC3)</f>
        <v>8</v>
      </c>
      <c r="AP3" s="121">
        <f t="shared" ref="AP3:AP34" si="3">AM3/AO3</f>
        <v>92.5</v>
      </c>
      <c r="AQ3" s="44">
        <f t="shared" ref="AQ3:AQ45" si="4">(LARGE(AE3:AL3,1))+(LARGE(AE3:AL3,2))+(LARGE(AE3:AL3,3))+(LARGE(AE3:AL3,4))+(LARGE(AE3:AL3,5))</f>
        <v>485</v>
      </c>
      <c r="AR3" s="44">
        <f t="shared" ref="AR3:AR40" si="5">(LARGE(AF3:AK3,1))+(LARGE(AF3:AK3,2))+(LARGE(AF3:AK3,3))+(LARGE(AF3:AK3,4))</f>
        <v>395</v>
      </c>
      <c r="AS3" s="29"/>
      <c r="AT3" s="29"/>
      <c r="AV3" s="44"/>
    </row>
    <row r="4" spans="1:50" x14ac:dyDescent="0.3">
      <c r="A4" s="65">
        <v>2</v>
      </c>
      <c r="B4" s="30" t="s">
        <v>254</v>
      </c>
      <c r="C4" s="36" t="s">
        <v>287</v>
      </c>
      <c r="D4" s="38" t="s">
        <v>257</v>
      </c>
      <c r="E4" s="39" t="s">
        <v>4</v>
      </c>
      <c r="F4" s="39">
        <v>477</v>
      </c>
      <c r="G4" s="50">
        <v>1.1331018518518518E-2</v>
      </c>
      <c r="H4" s="39">
        <v>95</v>
      </c>
      <c r="I4" s="39">
        <v>35</v>
      </c>
      <c r="J4" s="29">
        <v>1</v>
      </c>
      <c r="K4" s="29">
        <v>100</v>
      </c>
      <c r="L4" s="29">
        <v>35</v>
      </c>
      <c r="M4" s="29"/>
      <c r="N4" s="29"/>
      <c r="O4" s="29"/>
      <c r="P4" s="29">
        <v>4</v>
      </c>
      <c r="Q4" s="29">
        <v>90</v>
      </c>
      <c r="R4" s="29">
        <v>35</v>
      </c>
      <c r="S4" s="29">
        <v>6</v>
      </c>
      <c r="T4" s="29">
        <v>88</v>
      </c>
      <c r="U4" s="29">
        <v>30</v>
      </c>
      <c r="V4" s="29">
        <v>3</v>
      </c>
      <c r="W4" s="29">
        <v>92</v>
      </c>
      <c r="X4" s="29">
        <v>35</v>
      </c>
      <c r="Y4" s="29">
        <v>1</v>
      </c>
      <c r="Z4" s="29">
        <v>100</v>
      </c>
      <c r="AA4" s="29">
        <v>35</v>
      </c>
      <c r="AB4" s="43">
        <v>1.2314814814814815E-2</v>
      </c>
      <c r="AC4" s="29">
        <v>86</v>
      </c>
      <c r="AD4" s="29">
        <v>32</v>
      </c>
      <c r="AE4" s="29">
        <v>95</v>
      </c>
      <c r="AF4" s="29">
        <v>100</v>
      </c>
      <c r="AG4" s="29"/>
      <c r="AH4" s="29">
        <v>90</v>
      </c>
      <c r="AI4" s="29">
        <v>88</v>
      </c>
      <c r="AJ4" s="29">
        <v>92</v>
      </c>
      <c r="AK4" s="29">
        <v>100</v>
      </c>
      <c r="AL4" s="29">
        <v>86</v>
      </c>
      <c r="AM4" s="29">
        <f t="shared" si="0"/>
        <v>651</v>
      </c>
      <c r="AN4" s="29">
        <f t="shared" si="1"/>
        <v>237</v>
      </c>
      <c r="AO4" s="29">
        <f t="shared" si="2"/>
        <v>7</v>
      </c>
      <c r="AP4" s="121">
        <f t="shared" si="3"/>
        <v>93</v>
      </c>
      <c r="AQ4" s="44">
        <f t="shared" si="4"/>
        <v>477</v>
      </c>
      <c r="AR4" s="44">
        <f t="shared" si="5"/>
        <v>382</v>
      </c>
      <c r="AS4" s="43"/>
      <c r="AT4" s="29"/>
    </row>
    <row r="5" spans="1:50" x14ac:dyDescent="0.3">
      <c r="A5" s="65">
        <v>3</v>
      </c>
      <c r="B5" s="30" t="s">
        <v>253</v>
      </c>
      <c r="C5" s="36" t="s">
        <v>51</v>
      </c>
      <c r="D5" s="38" t="s">
        <v>256</v>
      </c>
      <c r="E5" s="39" t="s">
        <v>4</v>
      </c>
      <c r="F5" s="39">
        <v>476</v>
      </c>
      <c r="G5" s="50">
        <v>1.1122685185185185E-2</v>
      </c>
      <c r="H5" s="39">
        <v>100</v>
      </c>
      <c r="I5" s="39">
        <v>35</v>
      </c>
      <c r="J5" s="29">
        <v>3</v>
      </c>
      <c r="K5" s="29">
        <v>92</v>
      </c>
      <c r="L5" s="29">
        <v>35</v>
      </c>
      <c r="M5" s="29">
        <v>3</v>
      </c>
      <c r="N5" s="29">
        <v>92</v>
      </c>
      <c r="O5" s="29">
        <v>32</v>
      </c>
      <c r="P5" s="29">
        <v>5</v>
      </c>
      <c r="Q5" s="29">
        <v>89</v>
      </c>
      <c r="R5" s="29">
        <v>32</v>
      </c>
      <c r="S5" s="29"/>
      <c r="T5" s="29"/>
      <c r="U5" s="29"/>
      <c r="V5" s="29"/>
      <c r="W5" s="29"/>
      <c r="X5" s="29"/>
      <c r="Y5" s="29">
        <v>3</v>
      </c>
      <c r="Z5" s="29">
        <v>92</v>
      </c>
      <c r="AA5" s="29">
        <v>35</v>
      </c>
      <c r="AB5" s="43">
        <v>1.0567129629629629E-2</v>
      </c>
      <c r="AC5" s="29">
        <v>100</v>
      </c>
      <c r="AD5" s="29">
        <v>35</v>
      </c>
      <c r="AE5" s="29">
        <v>100</v>
      </c>
      <c r="AF5" s="29">
        <v>92</v>
      </c>
      <c r="AG5" s="29">
        <v>92</v>
      </c>
      <c r="AH5" s="29">
        <v>89</v>
      </c>
      <c r="AI5" s="29"/>
      <c r="AJ5" s="29"/>
      <c r="AK5" s="29">
        <v>92</v>
      </c>
      <c r="AL5" s="29">
        <v>100</v>
      </c>
      <c r="AM5" s="29">
        <f t="shared" si="0"/>
        <v>565</v>
      </c>
      <c r="AN5" s="29">
        <f t="shared" si="1"/>
        <v>204</v>
      </c>
      <c r="AO5" s="29">
        <f t="shared" si="2"/>
        <v>6</v>
      </c>
      <c r="AP5" s="121">
        <f t="shared" si="3"/>
        <v>94.166666666666671</v>
      </c>
      <c r="AQ5" s="44">
        <f t="shared" si="4"/>
        <v>476</v>
      </c>
      <c r="AR5" s="44">
        <f t="shared" si="5"/>
        <v>365</v>
      </c>
      <c r="AS5" s="29"/>
      <c r="AT5" s="29"/>
      <c r="AV5" s="44"/>
    </row>
    <row r="6" spans="1:50" x14ac:dyDescent="0.3">
      <c r="A6" s="65">
        <v>4</v>
      </c>
      <c r="B6" s="30" t="s">
        <v>222</v>
      </c>
      <c r="C6" s="3" t="s">
        <v>223</v>
      </c>
      <c r="D6" s="38" t="s">
        <v>258</v>
      </c>
      <c r="E6" s="29" t="s">
        <v>4</v>
      </c>
      <c r="F6" s="29">
        <v>472</v>
      </c>
      <c r="G6" s="50"/>
      <c r="H6" s="39"/>
      <c r="I6" s="39"/>
      <c r="J6" s="29">
        <v>2</v>
      </c>
      <c r="K6" s="29">
        <v>95</v>
      </c>
      <c r="L6" s="29">
        <v>35</v>
      </c>
      <c r="M6" s="29">
        <v>6</v>
      </c>
      <c r="N6" s="29">
        <v>88</v>
      </c>
      <c r="O6" s="29">
        <v>32</v>
      </c>
      <c r="P6" s="29">
        <v>2</v>
      </c>
      <c r="Q6" s="29">
        <v>95</v>
      </c>
      <c r="R6" s="29">
        <v>35</v>
      </c>
      <c r="S6" s="29">
        <v>3</v>
      </c>
      <c r="T6" s="29">
        <v>92</v>
      </c>
      <c r="U6" s="29">
        <v>35</v>
      </c>
      <c r="V6" s="29">
        <v>2</v>
      </c>
      <c r="W6" s="29">
        <v>95</v>
      </c>
      <c r="X6" s="29">
        <v>35</v>
      </c>
      <c r="Y6" s="29">
        <v>2</v>
      </c>
      <c r="Z6" s="29">
        <v>95</v>
      </c>
      <c r="AA6" s="29">
        <v>35</v>
      </c>
      <c r="AB6" s="29"/>
      <c r="AC6" s="29"/>
      <c r="AD6" s="29"/>
      <c r="AE6" s="29"/>
      <c r="AF6" s="29">
        <v>95</v>
      </c>
      <c r="AG6" s="29">
        <v>88</v>
      </c>
      <c r="AH6" s="29">
        <v>95</v>
      </c>
      <c r="AI6" s="29">
        <v>92</v>
      </c>
      <c r="AJ6" s="29">
        <v>95</v>
      </c>
      <c r="AK6" s="29">
        <v>95</v>
      </c>
      <c r="AL6" s="29"/>
      <c r="AM6" s="29">
        <f t="shared" si="0"/>
        <v>560</v>
      </c>
      <c r="AN6" s="29">
        <f t="shared" si="1"/>
        <v>207</v>
      </c>
      <c r="AO6" s="29">
        <f t="shared" si="2"/>
        <v>6</v>
      </c>
      <c r="AP6" s="121">
        <f t="shared" si="3"/>
        <v>93.333333333333329</v>
      </c>
      <c r="AQ6" s="44">
        <f t="shared" si="4"/>
        <v>472</v>
      </c>
      <c r="AR6" s="44">
        <f t="shared" si="5"/>
        <v>380</v>
      </c>
      <c r="AS6" s="29"/>
      <c r="AT6" s="29"/>
    </row>
    <row r="7" spans="1:50" x14ac:dyDescent="0.3">
      <c r="A7" s="65">
        <v>5</v>
      </c>
      <c r="B7" s="30" t="s">
        <v>224</v>
      </c>
      <c r="C7" s="3" t="s">
        <v>6</v>
      </c>
      <c r="D7" s="38" t="s">
        <v>257</v>
      </c>
      <c r="E7" s="29" t="s">
        <v>4</v>
      </c>
      <c r="F7" s="29">
        <v>454</v>
      </c>
      <c r="G7" s="50"/>
      <c r="H7" s="39"/>
      <c r="I7" s="39"/>
      <c r="J7" s="29">
        <v>9</v>
      </c>
      <c r="K7" s="29">
        <v>85</v>
      </c>
      <c r="L7" s="29">
        <v>32</v>
      </c>
      <c r="M7" s="29">
        <v>4</v>
      </c>
      <c r="N7" s="29">
        <v>90</v>
      </c>
      <c r="O7" s="29">
        <v>32</v>
      </c>
      <c r="P7" s="29">
        <v>6</v>
      </c>
      <c r="Q7" s="29">
        <v>88</v>
      </c>
      <c r="R7" s="29">
        <v>32</v>
      </c>
      <c r="S7" s="29">
        <v>1</v>
      </c>
      <c r="T7" s="29">
        <v>100</v>
      </c>
      <c r="U7" s="29">
        <v>35</v>
      </c>
      <c r="V7" s="29">
        <v>4</v>
      </c>
      <c r="W7" s="29">
        <v>90</v>
      </c>
      <c r="X7" s="29">
        <v>32</v>
      </c>
      <c r="Y7" s="29">
        <v>8</v>
      </c>
      <c r="Z7" s="29">
        <v>86</v>
      </c>
      <c r="AA7" s="29">
        <v>30</v>
      </c>
      <c r="AB7" s="29"/>
      <c r="AC7" s="29"/>
      <c r="AD7" s="29"/>
      <c r="AE7" s="29"/>
      <c r="AF7" s="29">
        <v>85</v>
      </c>
      <c r="AG7" s="29">
        <v>90</v>
      </c>
      <c r="AH7" s="29">
        <v>88</v>
      </c>
      <c r="AI7" s="29">
        <v>100</v>
      </c>
      <c r="AJ7" s="29">
        <v>90</v>
      </c>
      <c r="AK7" s="29">
        <v>86</v>
      </c>
      <c r="AL7" s="29"/>
      <c r="AM7" s="29">
        <f t="shared" si="0"/>
        <v>539</v>
      </c>
      <c r="AN7" s="29">
        <f t="shared" si="1"/>
        <v>193</v>
      </c>
      <c r="AO7" s="29">
        <f t="shared" si="2"/>
        <v>6</v>
      </c>
      <c r="AP7" s="121">
        <f t="shared" si="3"/>
        <v>89.833333333333329</v>
      </c>
      <c r="AQ7" s="44">
        <f t="shared" si="4"/>
        <v>454</v>
      </c>
      <c r="AR7" s="44">
        <f t="shared" si="5"/>
        <v>368</v>
      </c>
      <c r="AS7" s="29"/>
      <c r="AT7" s="29"/>
      <c r="AV7" s="44"/>
    </row>
    <row r="8" spans="1:50" x14ac:dyDescent="0.3">
      <c r="A8" s="65">
        <v>6</v>
      </c>
      <c r="B8" s="36" t="s">
        <v>238</v>
      </c>
      <c r="C8" s="30" t="s">
        <v>239</v>
      </c>
      <c r="D8" s="38" t="s">
        <v>258</v>
      </c>
      <c r="E8" s="29" t="s">
        <v>13</v>
      </c>
      <c r="F8" s="29">
        <v>442</v>
      </c>
      <c r="G8" s="50">
        <v>1.1840277777777778E-2</v>
      </c>
      <c r="H8" s="39">
        <v>90</v>
      </c>
      <c r="I8" s="39">
        <v>35</v>
      </c>
      <c r="J8" s="29">
        <v>5</v>
      </c>
      <c r="K8" s="29">
        <v>89</v>
      </c>
      <c r="L8" s="29">
        <v>32</v>
      </c>
      <c r="M8" s="29">
        <v>10</v>
      </c>
      <c r="N8" s="29">
        <v>84</v>
      </c>
      <c r="O8" s="29">
        <v>29</v>
      </c>
      <c r="P8" s="29">
        <v>10</v>
      </c>
      <c r="Q8" s="29">
        <v>84</v>
      </c>
      <c r="R8" s="29">
        <v>29</v>
      </c>
      <c r="S8" s="29">
        <v>8</v>
      </c>
      <c r="T8" s="29">
        <v>86</v>
      </c>
      <c r="U8" s="29">
        <v>30</v>
      </c>
      <c r="V8" s="29"/>
      <c r="W8" s="29"/>
      <c r="X8" s="29"/>
      <c r="Y8" s="29">
        <v>7</v>
      </c>
      <c r="Z8" s="29">
        <v>87</v>
      </c>
      <c r="AA8" s="29">
        <v>30</v>
      </c>
      <c r="AB8" s="43">
        <v>1.1701388888888891E-2</v>
      </c>
      <c r="AC8" s="29">
        <v>90</v>
      </c>
      <c r="AD8" s="29">
        <v>32</v>
      </c>
      <c r="AE8" s="29">
        <v>90</v>
      </c>
      <c r="AF8" s="29">
        <v>89</v>
      </c>
      <c r="AG8" s="29">
        <v>84</v>
      </c>
      <c r="AH8" s="29">
        <v>84</v>
      </c>
      <c r="AI8" s="29">
        <v>86</v>
      </c>
      <c r="AJ8" s="29"/>
      <c r="AK8" s="29">
        <v>87</v>
      </c>
      <c r="AL8" s="29">
        <v>90</v>
      </c>
      <c r="AM8" s="29">
        <f t="shared" si="0"/>
        <v>610</v>
      </c>
      <c r="AN8" s="29">
        <f t="shared" si="1"/>
        <v>217</v>
      </c>
      <c r="AO8" s="29">
        <f t="shared" si="2"/>
        <v>7</v>
      </c>
      <c r="AP8" s="121">
        <f t="shared" si="3"/>
        <v>87.142857142857139</v>
      </c>
      <c r="AQ8" s="44">
        <f t="shared" si="4"/>
        <v>442</v>
      </c>
      <c r="AR8" s="44">
        <f t="shared" si="5"/>
        <v>346</v>
      </c>
      <c r="AS8" s="43"/>
      <c r="AT8" s="29"/>
      <c r="AV8" s="44"/>
    </row>
    <row r="9" spans="1:50" x14ac:dyDescent="0.3">
      <c r="A9" s="65">
        <v>7</v>
      </c>
      <c r="B9" s="30" t="s">
        <v>5</v>
      </c>
      <c r="C9" s="30" t="s">
        <v>6</v>
      </c>
      <c r="D9" s="38" t="s">
        <v>258</v>
      </c>
      <c r="E9" s="29" t="s">
        <v>4</v>
      </c>
      <c r="F9" s="29">
        <v>437</v>
      </c>
      <c r="G9" s="50"/>
      <c r="H9" s="39"/>
      <c r="I9" s="39"/>
      <c r="J9" s="29">
        <v>6</v>
      </c>
      <c r="K9" s="29">
        <v>88</v>
      </c>
      <c r="L9" s="29">
        <v>30</v>
      </c>
      <c r="M9" s="29">
        <v>8</v>
      </c>
      <c r="N9" s="29">
        <v>86</v>
      </c>
      <c r="O9" s="29">
        <v>30</v>
      </c>
      <c r="P9" s="29">
        <v>9</v>
      </c>
      <c r="Q9" s="29">
        <v>85</v>
      </c>
      <c r="R9" s="29">
        <v>30</v>
      </c>
      <c r="S9" s="29">
        <v>5</v>
      </c>
      <c r="T9" s="29">
        <v>89</v>
      </c>
      <c r="U9" s="29">
        <v>32</v>
      </c>
      <c r="V9" s="29"/>
      <c r="W9" s="29"/>
      <c r="X9" s="29"/>
      <c r="Y9" s="29">
        <v>5</v>
      </c>
      <c r="Z9" s="29">
        <v>89</v>
      </c>
      <c r="AA9" s="29">
        <v>32</v>
      </c>
      <c r="AB9" s="43">
        <v>1.5046296296296295E-2</v>
      </c>
      <c r="AC9" s="29">
        <v>75</v>
      </c>
      <c r="AD9" s="29">
        <v>27</v>
      </c>
      <c r="AE9" s="29"/>
      <c r="AF9" s="29">
        <v>88</v>
      </c>
      <c r="AG9" s="29">
        <v>86</v>
      </c>
      <c r="AH9" s="29">
        <v>85</v>
      </c>
      <c r="AI9" s="29">
        <v>89</v>
      </c>
      <c r="AJ9" s="29"/>
      <c r="AK9" s="29">
        <v>89</v>
      </c>
      <c r="AL9" s="29">
        <v>75</v>
      </c>
      <c r="AM9" s="29">
        <f t="shared" si="0"/>
        <v>512</v>
      </c>
      <c r="AN9" s="29">
        <f t="shared" si="1"/>
        <v>181</v>
      </c>
      <c r="AO9" s="29">
        <f t="shared" si="2"/>
        <v>6</v>
      </c>
      <c r="AP9" s="121">
        <f t="shared" si="3"/>
        <v>85.333333333333329</v>
      </c>
      <c r="AQ9" s="44">
        <f t="shared" si="4"/>
        <v>437</v>
      </c>
      <c r="AR9" s="44">
        <f t="shared" si="5"/>
        <v>352</v>
      </c>
      <c r="AS9" s="43"/>
      <c r="AT9" s="29"/>
      <c r="AV9" s="44"/>
    </row>
    <row r="10" spans="1:50" x14ac:dyDescent="0.3">
      <c r="A10" s="65">
        <v>8</v>
      </c>
      <c r="B10" s="30" t="s">
        <v>11</v>
      </c>
      <c r="C10" s="30" t="s">
        <v>12</v>
      </c>
      <c r="D10" s="38" t="s">
        <v>258</v>
      </c>
      <c r="E10" s="29" t="s">
        <v>13</v>
      </c>
      <c r="F10" s="29">
        <v>435</v>
      </c>
      <c r="G10" s="50">
        <v>1.2002314814814815E-2</v>
      </c>
      <c r="H10" s="39">
        <v>89</v>
      </c>
      <c r="I10" s="39">
        <v>32</v>
      </c>
      <c r="J10" s="29"/>
      <c r="K10" s="29"/>
      <c r="L10" s="29"/>
      <c r="M10" s="29">
        <v>5</v>
      </c>
      <c r="N10" s="29">
        <v>89</v>
      </c>
      <c r="O10" s="29">
        <v>35</v>
      </c>
      <c r="P10" s="29"/>
      <c r="Q10" s="29"/>
      <c r="R10" s="29"/>
      <c r="S10" s="29">
        <v>10</v>
      </c>
      <c r="T10" s="29">
        <v>84</v>
      </c>
      <c r="U10" s="29">
        <v>28</v>
      </c>
      <c r="V10" s="29">
        <v>5</v>
      </c>
      <c r="W10" s="29">
        <v>89</v>
      </c>
      <c r="X10" s="29">
        <v>32</v>
      </c>
      <c r="Y10" s="29">
        <v>10</v>
      </c>
      <c r="Z10" s="29">
        <v>84</v>
      </c>
      <c r="AA10" s="29">
        <v>28</v>
      </c>
      <c r="AB10" s="29"/>
      <c r="AC10" s="29"/>
      <c r="AD10" s="29"/>
      <c r="AE10" s="29">
        <v>89</v>
      </c>
      <c r="AF10" s="29"/>
      <c r="AG10" s="29">
        <v>89</v>
      </c>
      <c r="AH10" s="29"/>
      <c r="AI10" s="29">
        <v>84</v>
      </c>
      <c r="AJ10" s="29">
        <v>89</v>
      </c>
      <c r="AK10" s="29">
        <v>84</v>
      </c>
      <c r="AL10" s="29"/>
      <c r="AM10" s="29">
        <f t="shared" si="0"/>
        <v>435</v>
      </c>
      <c r="AN10" s="29">
        <f t="shared" si="1"/>
        <v>155</v>
      </c>
      <c r="AO10" s="29">
        <f t="shared" si="2"/>
        <v>5</v>
      </c>
      <c r="AP10" s="121">
        <f t="shared" si="3"/>
        <v>87</v>
      </c>
      <c r="AQ10" s="44">
        <f t="shared" si="4"/>
        <v>435</v>
      </c>
      <c r="AR10" s="44">
        <f t="shared" si="5"/>
        <v>346</v>
      </c>
      <c r="AS10" s="29"/>
      <c r="AT10" s="29"/>
      <c r="AV10" s="44"/>
    </row>
    <row r="11" spans="1:50" x14ac:dyDescent="0.3">
      <c r="A11" s="65">
        <v>9</v>
      </c>
      <c r="B11" s="30" t="s">
        <v>46</v>
      </c>
      <c r="C11" s="53" t="s">
        <v>20</v>
      </c>
      <c r="D11" s="38" t="s">
        <v>258</v>
      </c>
      <c r="E11" s="29" t="s">
        <v>4</v>
      </c>
      <c r="F11" s="29">
        <v>431</v>
      </c>
      <c r="G11" s="50"/>
      <c r="H11" s="39"/>
      <c r="I11" s="39"/>
      <c r="J11" s="29">
        <v>7</v>
      </c>
      <c r="K11" s="29">
        <v>87</v>
      </c>
      <c r="L11" s="29">
        <v>29</v>
      </c>
      <c r="M11" s="29">
        <v>12</v>
      </c>
      <c r="N11" s="29">
        <v>82</v>
      </c>
      <c r="O11" s="29">
        <v>28</v>
      </c>
      <c r="P11" s="29">
        <v>3</v>
      </c>
      <c r="Q11" s="29">
        <v>92</v>
      </c>
      <c r="R11" s="29">
        <v>32</v>
      </c>
      <c r="S11" s="29">
        <v>9</v>
      </c>
      <c r="T11" s="29">
        <v>85</v>
      </c>
      <c r="U11" s="29">
        <v>29</v>
      </c>
      <c r="V11" s="29"/>
      <c r="W11" s="29"/>
      <c r="X11" s="29"/>
      <c r="Y11" s="29">
        <v>9</v>
      </c>
      <c r="Z11" s="29">
        <v>85</v>
      </c>
      <c r="AA11" s="29">
        <v>29</v>
      </c>
      <c r="AB11" s="43">
        <v>2.2164351851851852E-2</v>
      </c>
      <c r="AC11" s="29">
        <v>64</v>
      </c>
      <c r="AD11" s="29">
        <v>21</v>
      </c>
      <c r="AE11" s="29"/>
      <c r="AF11" s="29">
        <v>87</v>
      </c>
      <c r="AG11" s="29">
        <v>82</v>
      </c>
      <c r="AH11" s="29">
        <v>92</v>
      </c>
      <c r="AI11" s="29">
        <v>85</v>
      </c>
      <c r="AJ11" s="29"/>
      <c r="AK11" s="29">
        <v>85</v>
      </c>
      <c r="AL11" s="29">
        <v>64</v>
      </c>
      <c r="AM11" s="29">
        <f t="shared" si="0"/>
        <v>495</v>
      </c>
      <c r="AN11" s="29">
        <f t="shared" si="1"/>
        <v>168</v>
      </c>
      <c r="AO11" s="29">
        <f t="shared" si="2"/>
        <v>6</v>
      </c>
      <c r="AP11" s="121">
        <f t="shared" si="3"/>
        <v>82.5</v>
      </c>
      <c r="AQ11" s="44">
        <f t="shared" si="4"/>
        <v>431</v>
      </c>
      <c r="AR11" s="44">
        <f t="shared" si="5"/>
        <v>349</v>
      </c>
      <c r="AS11" s="29"/>
      <c r="AT11" s="29"/>
      <c r="AV11" s="44"/>
    </row>
    <row r="12" spans="1:50" x14ac:dyDescent="0.3">
      <c r="A12" s="65">
        <v>10</v>
      </c>
      <c r="B12" s="30" t="s">
        <v>291</v>
      </c>
      <c r="C12" s="53" t="s">
        <v>287</v>
      </c>
      <c r="D12" s="38" t="s">
        <v>256</v>
      </c>
      <c r="E12" s="39" t="s">
        <v>4</v>
      </c>
      <c r="F12" s="39">
        <v>419</v>
      </c>
      <c r="G12" s="50"/>
      <c r="H12" s="39"/>
      <c r="I12" s="39"/>
      <c r="J12" s="29">
        <v>15</v>
      </c>
      <c r="K12" s="29">
        <v>79</v>
      </c>
      <c r="L12" s="29">
        <v>29</v>
      </c>
      <c r="M12" s="29"/>
      <c r="N12" s="39"/>
      <c r="O12" s="29"/>
      <c r="P12" s="29">
        <v>8</v>
      </c>
      <c r="Q12" s="29">
        <v>86</v>
      </c>
      <c r="R12" s="29">
        <v>29</v>
      </c>
      <c r="S12" s="29"/>
      <c r="T12" s="29"/>
      <c r="U12" s="29"/>
      <c r="V12" s="29">
        <v>15</v>
      </c>
      <c r="W12" s="29">
        <v>79</v>
      </c>
      <c r="X12" s="29">
        <v>32</v>
      </c>
      <c r="Y12" s="29">
        <v>11</v>
      </c>
      <c r="Z12" s="29">
        <v>83</v>
      </c>
      <c r="AA12" s="29">
        <v>30</v>
      </c>
      <c r="AB12" s="43">
        <v>1.1574074074074075E-2</v>
      </c>
      <c r="AC12" s="29">
        <v>92</v>
      </c>
      <c r="AD12" s="29">
        <v>32</v>
      </c>
      <c r="AE12" s="29"/>
      <c r="AF12" s="29">
        <v>79</v>
      </c>
      <c r="AG12" s="29"/>
      <c r="AH12" s="29">
        <v>86</v>
      </c>
      <c r="AI12" s="29"/>
      <c r="AJ12" s="29">
        <v>79</v>
      </c>
      <c r="AK12" s="29">
        <v>83</v>
      </c>
      <c r="AL12" s="29">
        <v>92</v>
      </c>
      <c r="AM12" s="29">
        <f t="shared" si="0"/>
        <v>419</v>
      </c>
      <c r="AN12" s="29">
        <f t="shared" si="1"/>
        <v>152</v>
      </c>
      <c r="AO12" s="29">
        <f t="shared" si="2"/>
        <v>5</v>
      </c>
      <c r="AP12" s="44">
        <f t="shared" si="3"/>
        <v>83.8</v>
      </c>
      <c r="AQ12" s="44">
        <f t="shared" si="4"/>
        <v>419</v>
      </c>
      <c r="AR12" s="44">
        <f t="shared" si="5"/>
        <v>327</v>
      </c>
      <c r="AS12" s="29"/>
      <c r="AT12" s="29"/>
      <c r="AV12" s="44"/>
    </row>
    <row r="13" spans="1:50" x14ac:dyDescent="0.3">
      <c r="A13" s="65">
        <v>11</v>
      </c>
      <c r="B13" s="30" t="s">
        <v>226</v>
      </c>
      <c r="C13" s="30" t="s">
        <v>58</v>
      </c>
      <c r="D13" s="38" t="s">
        <v>257</v>
      </c>
      <c r="E13" s="29" t="s">
        <v>4</v>
      </c>
      <c r="F13" s="29">
        <v>419</v>
      </c>
      <c r="G13" s="50">
        <v>1.3356481481481483E-2</v>
      </c>
      <c r="H13" s="39">
        <v>77</v>
      </c>
      <c r="I13" s="39">
        <v>28</v>
      </c>
      <c r="J13" s="29">
        <v>11</v>
      </c>
      <c r="K13" s="29">
        <v>83</v>
      </c>
      <c r="L13" s="29">
        <v>29</v>
      </c>
      <c r="M13" s="29">
        <v>7</v>
      </c>
      <c r="N13" s="29">
        <v>87</v>
      </c>
      <c r="O13" s="29">
        <v>30</v>
      </c>
      <c r="P13" s="29"/>
      <c r="Q13" s="29"/>
      <c r="R13" s="29"/>
      <c r="S13" s="29">
        <v>11</v>
      </c>
      <c r="T13" s="29">
        <v>83</v>
      </c>
      <c r="U13" s="29">
        <v>29</v>
      </c>
      <c r="V13" s="29">
        <v>7</v>
      </c>
      <c r="W13" s="29">
        <v>87</v>
      </c>
      <c r="X13" s="29">
        <v>29</v>
      </c>
      <c r="Y13" s="29">
        <v>15</v>
      </c>
      <c r="Z13" s="29">
        <v>79</v>
      </c>
      <c r="AA13" s="29">
        <v>28</v>
      </c>
      <c r="AB13" s="29"/>
      <c r="AC13" s="29"/>
      <c r="AD13" s="29"/>
      <c r="AE13" s="29">
        <v>77</v>
      </c>
      <c r="AF13" s="29">
        <v>83</v>
      </c>
      <c r="AG13" s="29">
        <v>87</v>
      </c>
      <c r="AH13" s="29"/>
      <c r="AI13" s="29">
        <v>83</v>
      </c>
      <c r="AJ13" s="29">
        <v>87</v>
      </c>
      <c r="AK13" s="29">
        <v>79</v>
      </c>
      <c r="AL13" s="29"/>
      <c r="AM13" s="29">
        <f t="shared" si="0"/>
        <v>496</v>
      </c>
      <c r="AN13" s="29">
        <f t="shared" si="1"/>
        <v>173</v>
      </c>
      <c r="AO13" s="29">
        <f t="shared" si="2"/>
        <v>6</v>
      </c>
      <c r="AP13" s="44">
        <f t="shared" si="3"/>
        <v>82.666666666666671</v>
      </c>
      <c r="AQ13" s="44">
        <f t="shared" si="4"/>
        <v>419</v>
      </c>
      <c r="AR13" s="44">
        <f t="shared" si="5"/>
        <v>340</v>
      </c>
      <c r="AS13" s="29"/>
      <c r="AT13" s="29"/>
      <c r="AV13" s="44"/>
    </row>
    <row r="14" spans="1:50" x14ac:dyDescent="0.3">
      <c r="A14" s="65">
        <v>12</v>
      </c>
      <c r="B14" s="30" t="s">
        <v>61</v>
      </c>
      <c r="C14" s="30" t="s">
        <v>22</v>
      </c>
      <c r="D14" s="38" t="s">
        <v>259</v>
      </c>
      <c r="E14" s="29" t="s">
        <v>4</v>
      </c>
      <c r="F14" s="29">
        <v>418</v>
      </c>
      <c r="G14" s="50"/>
      <c r="H14" s="39"/>
      <c r="I14" s="39"/>
      <c r="J14" s="29">
        <v>12</v>
      </c>
      <c r="K14" s="29">
        <v>82</v>
      </c>
      <c r="L14" s="29">
        <v>35</v>
      </c>
      <c r="M14" s="29">
        <v>11</v>
      </c>
      <c r="N14" s="29">
        <v>83</v>
      </c>
      <c r="O14" s="29">
        <v>35</v>
      </c>
      <c r="P14" s="29">
        <v>11</v>
      </c>
      <c r="Q14" s="29">
        <v>83</v>
      </c>
      <c r="R14" s="29">
        <v>35</v>
      </c>
      <c r="S14" s="29">
        <v>7</v>
      </c>
      <c r="T14" s="29">
        <v>87</v>
      </c>
      <c r="U14" s="29">
        <v>35</v>
      </c>
      <c r="V14" s="29">
        <v>11</v>
      </c>
      <c r="W14" s="29">
        <v>83</v>
      </c>
      <c r="X14" s="29">
        <v>32</v>
      </c>
      <c r="Y14" s="29"/>
      <c r="Z14" s="29"/>
      <c r="AA14" s="29"/>
      <c r="AB14" s="29"/>
      <c r="AC14" s="29"/>
      <c r="AD14" s="29"/>
      <c r="AE14" s="29"/>
      <c r="AF14" s="29">
        <v>82</v>
      </c>
      <c r="AG14" s="29">
        <v>83</v>
      </c>
      <c r="AH14" s="29">
        <v>83</v>
      </c>
      <c r="AI14" s="29">
        <v>87</v>
      </c>
      <c r="AJ14" s="29">
        <v>83</v>
      </c>
      <c r="AK14" s="29"/>
      <c r="AL14" s="29"/>
      <c r="AM14" s="29">
        <f t="shared" si="0"/>
        <v>418</v>
      </c>
      <c r="AN14" s="29">
        <f t="shared" si="1"/>
        <v>172</v>
      </c>
      <c r="AO14" s="29">
        <f t="shared" si="2"/>
        <v>5</v>
      </c>
      <c r="AP14" s="44">
        <f t="shared" si="3"/>
        <v>83.6</v>
      </c>
      <c r="AQ14" s="44">
        <f t="shared" si="4"/>
        <v>418</v>
      </c>
      <c r="AR14" s="44">
        <f t="shared" si="5"/>
        <v>336</v>
      </c>
      <c r="AS14" s="43"/>
      <c r="AT14" s="29"/>
      <c r="AV14" s="44"/>
    </row>
    <row r="15" spans="1:50" x14ac:dyDescent="0.3">
      <c r="A15" s="65">
        <v>13</v>
      </c>
      <c r="B15" s="48" t="s">
        <v>304</v>
      </c>
      <c r="C15" s="36" t="s">
        <v>45</v>
      </c>
      <c r="D15" s="38" t="s">
        <v>258</v>
      </c>
      <c r="E15" s="39" t="s">
        <v>4</v>
      </c>
      <c r="F15" s="39">
        <v>414</v>
      </c>
      <c r="G15" s="50">
        <v>1.2060185185185186E-2</v>
      </c>
      <c r="H15" s="29">
        <v>87</v>
      </c>
      <c r="I15" s="39">
        <v>30</v>
      </c>
      <c r="J15" s="29">
        <v>35</v>
      </c>
      <c r="K15" s="29">
        <v>60</v>
      </c>
      <c r="L15" s="29">
        <v>21</v>
      </c>
      <c r="M15" s="29">
        <v>22</v>
      </c>
      <c r="N15" s="29">
        <v>73</v>
      </c>
      <c r="O15" s="29">
        <v>21</v>
      </c>
      <c r="P15" s="29"/>
      <c r="Q15" s="29"/>
      <c r="R15" s="29"/>
      <c r="S15" s="29">
        <v>19</v>
      </c>
      <c r="T15" s="29">
        <v>75</v>
      </c>
      <c r="U15" s="29">
        <v>24</v>
      </c>
      <c r="V15" s="29">
        <v>10</v>
      </c>
      <c r="W15" s="29">
        <v>84</v>
      </c>
      <c r="X15" s="29">
        <v>29</v>
      </c>
      <c r="Y15" s="29"/>
      <c r="Z15" s="29"/>
      <c r="AA15" s="29"/>
      <c r="AB15" s="43">
        <v>1.1539351851851851E-2</v>
      </c>
      <c r="AC15" s="29">
        <v>95</v>
      </c>
      <c r="AD15" s="29">
        <v>35</v>
      </c>
      <c r="AE15" s="29">
        <v>87</v>
      </c>
      <c r="AF15" s="29">
        <v>60</v>
      </c>
      <c r="AG15" s="29">
        <v>73</v>
      </c>
      <c r="AH15" s="29"/>
      <c r="AI15" s="29">
        <v>75</v>
      </c>
      <c r="AJ15" s="29">
        <v>84</v>
      </c>
      <c r="AK15" s="29"/>
      <c r="AL15" s="29">
        <v>95</v>
      </c>
      <c r="AM15" s="29">
        <f t="shared" si="0"/>
        <v>474</v>
      </c>
      <c r="AN15" s="29">
        <f t="shared" si="1"/>
        <v>160</v>
      </c>
      <c r="AO15" s="29">
        <f t="shared" si="2"/>
        <v>6</v>
      </c>
      <c r="AP15" s="44">
        <f t="shared" si="3"/>
        <v>79</v>
      </c>
      <c r="AQ15" s="44">
        <f t="shared" si="4"/>
        <v>414</v>
      </c>
      <c r="AR15" s="44">
        <f t="shared" si="5"/>
        <v>292</v>
      </c>
      <c r="AS15" s="29"/>
      <c r="AT15" s="29"/>
      <c r="AV15" s="44"/>
    </row>
    <row r="16" spans="1:50" x14ac:dyDescent="0.3">
      <c r="A16" s="65">
        <v>14</v>
      </c>
      <c r="B16" s="30" t="s">
        <v>59</v>
      </c>
      <c r="C16" s="30" t="s">
        <v>12</v>
      </c>
      <c r="D16" s="38" t="s">
        <v>259</v>
      </c>
      <c r="E16" s="29" t="s">
        <v>13</v>
      </c>
      <c r="F16" s="29">
        <v>408</v>
      </c>
      <c r="G16" s="50">
        <v>1.292824074074074E-2</v>
      </c>
      <c r="H16" s="39">
        <v>82</v>
      </c>
      <c r="I16" s="39">
        <v>35</v>
      </c>
      <c r="J16" s="29">
        <v>22</v>
      </c>
      <c r="K16" s="29">
        <v>73</v>
      </c>
      <c r="L16" s="29">
        <v>29</v>
      </c>
      <c r="M16" s="29">
        <v>29</v>
      </c>
      <c r="N16" s="29">
        <v>66</v>
      </c>
      <c r="O16" s="29">
        <v>30</v>
      </c>
      <c r="P16" s="29">
        <v>15</v>
      </c>
      <c r="Q16" s="29">
        <v>79</v>
      </c>
      <c r="R16" s="29">
        <v>32</v>
      </c>
      <c r="S16" s="29">
        <v>12</v>
      </c>
      <c r="T16" s="29">
        <v>82</v>
      </c>
      <c r="U16" s="29">
        <v>32</v>
      </c>
      <c r="V16" s="29">
        <v>14</v>
      </c>
      <c r="W16" s="29">
        <v>80</v>
      </c>
      <c r="X16" s="29">
        <v>30</v>
      </c>
      <c r="Y16" s="29">
        <v>12</v>
      </c>
      <c r="Z16" s="29">
        <v>82</v>
      </c>
      <c r="AA16" s="29">
        <v>35</v>
      </c>
      <c r="AB16" s="43">
        <v>1.3113425925925926E-2</v>
      </c>
      <c r="AC16" s="29">
        <v>82</v>
      </c>
      <c r="AD16" s="29">
        <v>35</v>
      </c>
      <c r="AE16" s="29">
        <v>82</v>
      </c>
      <c r="AF16" s="29">
        <v>73</v>
      </c>
      <c r="AG16" s="29">
        <v>66</v>
      </c>
      <c r="AH16" s="29">
        <v>79</v>
      </c>
      <c r="AI16" s="29">
        <v>82</v>
      </c>
      <c r="AJ16" s="29">
        <v>80</v>
      </c>
      <c r="AK16" s="29">
        <v>82</v>
      </c>
      <c r="AL16" s="29">
        <v>82</v>
      </c>
      <c r="AM16" s="29">
        <f t="shared" si="0"/>
        <v>626</v>
      </c>
      <c r="AN16" s="29">
        <f t="shared" si="1"/>
        <v>258</v>
      </c>
      <c r="AO16" s="29">
        <f t="shared" si="2"/>
        <v>8</v>
      </c>
      <c r="AP16" s="44">
        <f t="shared" si="3"/>
        <v>78.25</v>
      </c>
      <c r="AQ16" s="44">
        <f t="shared" si="4"/>
        <v>408</v>
      </c>
      <c r="AR16" s="44">
        <f t="shared" si="5"/>
        <v>323</v>
      </c>
      <c r="AS16" s="43"/>
      <c r="AT16" s="29"/>
      <c r="AV16" s="44"/>
    </row>
    <row r="17" spans="1:50" x14ac:dyDescent="0.3">
      <c r="A17" s="65">
        <v>15</v>
      </c>
      <c r="B17" s="30" t="s">
        <v>38</v>
      </c>
      <c r="C17" s="30" t="s">
        <v>71</v>
      </c>
      <c r="D17" s="38" t="s">
        <v>260</v>
      </c>
      <c r="E17" s="29" t="s">
        <v>13</v>
      </c>
      <c r="F17" s="29">
        <v>405</v>
      </c>
      <c r="G17" s="50"/>
      <c r="H17" s="39"/>
      <c r="I17" s="39"/>
      <c r="J17" s="29">
        <v>13</v>
      </c>
      <c r="K17" s="29">
        <v>81</v>
      </c>
      <c r="L17" s="29">
        <v>35</v>
      </c>
      <c r="M17" s="29">
        <v>14</v>
      </c>
      <c r="N17" s="29">
        <v>80</v>
      </c>
      <c r="O17" s="29">
        <v>35</v>
      </c>
      <c r="P17" s="29">
        <v>13</v>
      </c>
      <c r="Q17" s="29">
        <v>81</v>
      </c>
      <c r="R17" s="29">
        <v>35</v>
      </c>
      <c r="S17" s="29">
        <v>14</v>
      </c>
      <c r="T17" s="29">
        <v>80</v>
      </c>
      <c r="U17" s="29">
        <v>35</v>
      </c>
      <c r="V17" s="29">
        <v>12</v>
      </c>
      <c r="W17" s="29">
        <v>82</v>
      </c>
      <c r="X17" s="29">
        <v>35</v>
      </c>
      <c r="Y17" s="29">
        <v>13</v>
      </c>
      <c r="Z17" s="29">
        <v>81</v>
      </c>
      <c r="AA17" s="29">
        <v>35</v>
      </c>
      <c r="AB17" s="29"/>
      <c r="AC17" s="29"/>
      <c r="AD17" s="29"/>
      <c r="AE17" s="29"/>
      <c r="AF17" s="29">
        <v>81</v>
      </c>
      <c r="AG17" s="29">
        <v>80</v>
      </c>
      <c r="AH17" s="29">
        <v>81</v>
      </c>
      <c r="AI17" s="29">
        <v>80</v>
      </c>
      <c r="AJ17" s="29">
        <v>82</v>
      </c>
      <c r="AK17" s="29">
        <v>81</v>
      </c>
      <c r="AL17" s="29"/>
      <c r="AM17" s="29">
        <f t="shared" si="0"/>
        <v>485</v>
      </c>
      <c r="AN17" s="29">
        <f t="shared" si="1"/>
        <v>210</v>
      </c>
      <c r="AO17" s="29">
        <f t="shared" si="2"/>
        <v>6</v>
      </c>
      <c r="AP17" s="44">
        <f t="shared" si="3"/>
        <v>80.833333333333329</v>
      </c>
      <c r="AQ17" s="44">
        <f t="shared" si="4"/>
        <v>405</v>
      </c>
      <c r="AR17" s="44">
        <f t="shared" si="5"/>
        <v>325</v>
      </c>
      <c r="AS17" s="43"/>
      <c r="AT17" s="29"/>
      <c r="AV17" s="44"/>
    </row>
    <row r="18" spans="1:50" x14ac:dyDescent="0.3">
      <c r="A18" s="65">
        <v>16</v>
      </c>
      <c r="B18" s="30" t="s">
        <v>21</v>
      </c>
      <c r="C18" s="30" t="s">
        <v>6</v>
      </c>
      <c r="D18" s="38" t="s">
        <v>257</v>
      </c>
      <c r="E18" s="29" t="s">
        <v>4</v>
      </c>
      <c r="F18" s="29">
        <v>401</v>
      </c>
      <c r="G18" s="50">
        <v>1.230324074074074E-2</v>
      </c>
      <c r="H18" s="29">
        <v>84</v>
      </c>
      <c r="I18" s="39">
        <v>29</v>
      </c>
      <c r="J18" s="29">
        <v>38</v>
      </c>
      <c r="K18" s="29">
        <v>57</v>
      </c>
      <c r="L18" s="29">
        <v>22</v>
      </c>
      <c r="M18" s="29">
        <v>36</v>
      </c>
      <c r="N18" s="29">
        <v>59</v>
      </c>
      <c r="O18" s="29">
        <v>23</v>
      </c>
      <c r="P18" s="29">
        <v>17</v>
      </c>
      <c r="Q18" s="29">
        <v>78</v>
      </c>
      <c r="R18" s="29">
        <v>29</v>
      </c>
      <c r="S18" s="29">
        <v>34</v>
      </c>
      <c r="T18" s="29">
        <v>63</v>
      </c>
      <c r="U18" s="29">
        <v>24</v>
      </c>
      <c r="V18" s="29">
        <v>17</v>
      </c>
      <c r="W18" s="29">
        <v>77</v>
      </c>
      <c r="X18" s="29">
        <v>27</v>
      </c>
      <c r="Y18" s="29">
        <v>20</v>
      </c>
      <c r="Z18" s="29">
        <v>74</v>
      </c>
      <c r="AA18" s="29">
        <v>26</v>
      </c>
      <c r="AB18" s="43">
        <v>1.2210648148148146E-2</v>
      </c>
      <c r="AC18" s="29">
        <v>88</v>
      </c>
      <c r="AD18" s="29">
        <v>35</v>
      </c>
      <c r="AE18" s="29">
        <v>84</v>
      </c>
      <c r="AF18" s="29">
        <v>57</v>
      </c>
      <c r="AG18" s="29">
        <v>59</v>
      </c>
      <c r="AH18" s="29">
        <v>78</v>
      </c>
      <c r="AI18" s="29">
        <v>63</v>
      </c>
      <c r="AJ18" s="29">
        <v>77</v>
      </c>
      <c r="AK18" s="29">
        <v>74</v>
      </c>
      <c r="AL18" s="29">
        <v>88</v>
      </c>
      <c r="AM18" s="29">
        <f t="shared" si="0"/>
        <v>580</v>
      </c>
      <c r="AN18" s="29">
        <f t="shared" si="1"/>
        <v>215</v>
      </c>
      <c r="AO18" s="29">
        <f t="shared" si="2"/>
        <v>8</v>
      </c>
      <c r="AP18" s="44">
        <f t="shared" si="3"/>
        <v>72.5</v>
      </c>
      <c r="AQ18" s="44">
        <f t="shared" si="4"/>
        <v>401</v>
      </c>
      <c r="AR18" s="44">
        <f t="shared" si="5"/>
        <v>292</v>
      </c>
      <c r="AS18" s="43"/>
      <c r="AT18" s="29"/>
      <c r="AV18" s="44"/>
    </row>
    <row r="19" spans="1:50" x14ac:dyDescent="0.3">
      <c r="A19" s="65">
        <v>17</v>
      </c>
      <c r="B19" s="30" t="s">
        <v>49</v>
      </c>
      <c r="C19" s="30" t="s">
        <v>45</v>
      </c>
      <c r="D19" s="38" t="s">
        <v>258</v>
      </c>
      <c r="E19" s="29" t="s">
        <v>4</v>
      </c>
      <c r="F19" s="29">
        <v>390</v>
      </c>
      <c r="G19" s="50">
        <v>1.2118055555555556E-2</v>
      </c>
      <c r="H19" s="39">
        <v>86</v>
      </c>
      <c r="I19" s="39">
        <v>29</v>
      </c>
      <c r="J19" s="29">
        <v>30</v>
      </c>
      <c r="K19" s="29">
        <v>65</v>
      </c>
      <c r="L19" s="29">
        <v>23</v>
      </c>
      <c r="M19" s="29">
        <v>39</v>
      </c>
      <c r="N19" s="29">
        <v>57</v>
      </c>
      <c r="O19" s="29">
        <v>15</v>
      </c>
      <c r="P19" s="29">
        <v>21</v>
      </c>
      <c r="Q19" s="29">
        <v>76</v>
      </c>
      <c r="R19" s="29">
        <v>27</v>
      </c>
      <c r="S19" s="29">
        <v>26</v>
      </c>
      <c r="T19" s="29">
        <v>69</v>
      </c>
      <c r="U19" s="29">
        <v>21</v>
      </c>
      <c r="V19" s="29">
        <v>35</v>
      </c>
      <c r="W19" s="29">
        <v>67</v>
      </c>
      <c r="X19" s="29">
        <v>23</v>
      </c>
      <c r="Y19" s="29">
        <v>22</v>
      </c>
      <c r="Z19" s="29">
        <v>72</v>
      </c>
      <c r="AA19" s="29">
        <v>25</v>
      </c>
      <c r="AB19" s="43">
        <v>1.224537037037037E-2</v>
      </c>
      <c r="AC19" s="29">
        <v>87</v>
      </c>
      <c r="AD19" s="29">
        <v>30</v>
      </c>
      <c r="AE19" s="29">
        <v>86</v>
      </c>
      <c r="AF19" s="29">
        <v>65</v>
      </c>
      <c r="AG19" s="29">
        <v>57</v>
      </c>
      <c r="AH19" s="29">
        <v>76</v>
      </c>
      <c r="AI19" s="29">
        <v>69</v>
      </c>
      <c r="AJ19" s="29">
        <v>67</v>
      </c>
      <c r="AK19" s="29">
        <v>72</v>
      </c>
      <c r="AL19" s="29">
        <v>87</v>
      </c>
      <c r="AM19" s="29">
        <f t="shared" si="0"/>
        <v>579</v>
      </c>
      <c r="AN19" s="29">
        <f t="shared" si="1"/>
        <v>193</v>
      </c>
      <c r="AO19" s="29">
        <f t="shared" si="2"/>
        <v>8</v>
      </c>
      <c r="AP19" s="44">
        <f t="shared" si="3"/>
        <v>72.375</v>
      </c>
      <c r="AQ19" s="44">
        <f t="shared" si="4"/>
        <v>390</v>
      </c>
      <c r="AR19" s="44">
        <f t="shared" si="5"/>
        <v>284</v>
      </c>
      <c r="AS19" s="29"/>
      <c r="AT19" s="29"/>
      <c r="AV19" s="44"/>
    </row>
    <row r="20" spans="1:50" x14ac:dyDescent="0.3">
      <c r="A20" s="65">
        <v>18</v>
      </c>
      <c r="B20" s="3" t="s">
        <v>439</v>
      </c>
      <c r="C20" s="3" t="s">
        <v>440</v>
      </c>
      <c r="D20" s="38" t="s">
        <v>257</v>
      </c>
      <c r="E20" s="39" t="s">
        <v>4</v>
      </c>
      <c r="F20" s="39">
        <v>380</v>
      </c>
      <c r="G20" s="50">
        <v>1.3865740740740739E-2</v>
      </c>
      <c r="H20" s="29">
        <v>72</v>
      </c>
      <c r="I20" s="39">
        <v>27</v>
      </c>
      <c r="J20" s="29">
        <v>19</v>
      </c>
      <c r="K20" s="29">
        <v>76</v>
      </c>
      <c r="L20" s="29">
        <v>28</v>
      </c>
      <c r="M20" s="29">
        <v>25</v>
      </c>
      <c r="N20" s="29">
        <v>70</v>
      </c>
      <c r="O20" s="29">
        <v>27</v>
      </c>
      <c r="P20" s="29">
        <v>12</v>
      </c>
      <c r="Q20" s="29">
        <v>82</v>
      </c>
      <c r="R20" s="29">
        <v>30</v>
      </c>
      <c r="S20" s="29"/>
      <c r="T20" s="29"/>
      <c r="U20" s="29"/>
      <c r="V20" s="29"/>
      <c r="W20" s="29"/>
      <c r="X20" s="29"/>
      <c r="Y20" s="29">
        <v>14</v>
      </c>
      <c r="Z20" s="29">
        <v>80</v>
      </c>
      <c r="AA20" s="29">
        <v>29</v>
      </c>
      <c r="AB20" s="29"/>
      <c r="AC20" s="29"/>
      <c r="AD20" s="29"/>
      <c r="AE20" s="29">
        <v>72</v>
      </c>
      <c r="AF20" s="29">
        <v>76</v>
      </c>
      <c r="AG20" s="29">
        <v>70</v>
      </c>
      <c r="AH20" s="29">
        <v>82</v>
      </c>
      <c r="AI20" s="29"/>
      <c r="AJ20" s="29"/>
      <c r="AK20" s="29">
        <v>80</v>
      </c>
      <c r="AL20" s="29"/>
      <c r="AM20" s="29">
        <f t="shared" si="0"/>
        <v>380</v>
      </c>
      <c r="AN20" s="29">
        <f t="shared" si="1"/>
        <v>141</v>
      </c>
      <c r="AO20" s="29">
        <f t="shared" si="2"/>
        <v>5</v>
      </c>
      <c r="AP20" s="44">
        <f t="shared" si="3"/>
        <v>76</v>
      </c>
      <c r="AQ20" s="44">
        <f t="shared" si="4"/>
        <v>380</v>
      </c>
      <c r="AR20" s="44">
        <f t="shared" si="5"/>
        <v>308</v>
      </c>
      <c r="AS20" s="29"/>
      <c r="AT20" s="29"/>
      <c r="AV20" s="44"/>
    </row>
    <row r="21" spans="1:50" x14ac:dyDescent="0.3">
      <c r="A21" s="65">
        <v>19</v>
      </c>
      <c r="B21" s="3" t="s">
        <v>293</v>
      </c>
      <c r="C21" s="36" t="s">
        <v>287</v>
      </c>
      <c r="D21" s="38" t="s">
        <v>256</v>
      </c>
      <c r="E21" s="39" t="s">
        <v>4</v>
      </c>
      <c r="F21" s="39">
        <v>376</v>
      </c>
      <c r="G21" s="50">
        <v>1.3692129629629629E-2</v>
      </c>
      <c r="H21" s="39">
        <v>73</v>
      </c>
      <c r="I21" s="39">
        <v>28</v>
      </c>
      <c r="J21" s="29">
        <v>27</v>
      </c>
      <c r="K21" s="29">
        <v>68</v>
      </c>
      <c r="L21" s="29">
        <v>26</v>
      </c>
      <c r="M21" s="29"/>
      <c r="N21" s="29"/>
      <c r="O21" s="29"/>
      <c r="P21" s="29">
        <v>22</v>
      </c>
      <c r="Q21" s="29">
        <v>75</v>
      </c>
      <c r="R21" s="29">
        <v>27</v>
      </c>
      <c r="S21" s="29">
        <v>27</v>
      </c>
      <c r="T21" s="29">
        <v>68</v>
      </c>
      <c r="U21" s="29">
        <v>32</v>
      </c>
      <c r="V21" s="29">
        <v>18</v>
      </c>
      <c r="W21" s="29">
        <v>76</v>
      </c>
      <c r="X21" s="29">
        <v>30</v>
      </c>
      <c r="Y21" s="29"/>
      <c r="Z21" s="29"/>
      <c r="AA21" s="29"/>
      <c r="AB21" s="43">
        <v>1.2615740740740742E-2</v>
      </c>
      <c r="AC21" s="29">
        <v>84</v>
      </c>
      <c r="AD21" s="29">
        <v>28</v>
      </c>
      <c r="AE21" s="29">
        <v>73</v>
      </c>
      <c r="AF21" s="29">
        <v>68</v>
      </c>
      <c r="AG21" s="29"/>
      <c r="AH21" s="29">
        <v>75</v>
      </c>
      <c r="AI21" s="29">
        <v>68</v>
      </c>
      <c r="AJ21" s="29">
        <v>76</v>
      </c>
      <c r="AK21" s="29"/>
      <c r="AL21" s="29">
        <v>84</v>
      </c>
      <c r="AM21" s="29">
        <f t="shared" si="0"/>
        <v>444</v>
      </c>
      <c r="AN21" s="29">
        <f t="shared" si="1"/>
        <v>171</v>
      </c>
      <c r="AO21" s="29">
        <f t="shared" si="2"/>
        <v>6</v>
      </c>
      <c r="AP21" s="44">
        <f t="shared" si="3"/>
        <v>74</v>
      </c>
      <c r="AQ21" s="44">
        <f t="shared" si="4"/>
        <v>376</v>
      </c>
      <c r="AR21" s="44">
        <f t="shared" si="5"/>
        <v>287</v>
      </c>
      <c r="AS21" s="43"/>
      <c r="AT21" s="29"/>
      <c r="AV21" s="44"/>
      <c r="AX21" s="49"/>
    </row>
    <row r="22" spans="1:50" x14ac:dyDescent="0.3">
      <c r="A22" s="65">
        <v>20</v>
      </c>
      <c r="B22" s="30" t="s">
        <v>69</v>
      </c>
      <c r="C22" s="30" t="s">
        <v>3</v>
      </c>
      <c r="D22" s="38" t="s">
        <v>256</v>
      </c>
      <c r="E22" s="29" t="s">
        <v>4</v>
      </c>
      <c r="F22" s="29">
        <v>375</v>
      </c>
      <c r="G22" s="50">
        <v>1.2581018518518519E-2</v>
      </c>
      <c r="H22" s="39">
        <v>83</v>
      </c>
      <c r="I22" s="39">
        <v>32</v>
      </c>
      <c r="J22" s="29">
        <v>25</v>
      </c>
      <c r="K22" s="29">
        <v>70</v>
      </c>
      <c r="L22" s="29">
        <v>27</v>
      </c>
      <c r="M22" s="29">
        <v>32</v>
      </c>
      <c r="N22" s="29">
        <v>63</v>
      </c>
      <c r="O22" s="29">
        <v>29</v>
      </c>
      <c r="P22" s="29">
        <v>28</v>
      </c>
      <c r="Q22" s="29">
        <v>70</v>
      </c>
      <c r="R22" s="29">
        <v>26</v>
      </c>
      <c r="S22" s="29"/>
      <c r="T22" s="29"/>
      <c r="U22" s="29"/>
      <c r="V22" s="29">
        <v>19</v>
      </c>
      <c r="W22" s="29">
        <v>75</v>
      </c>
      <c r="X22" s="29">
        <v>29</v>
      </c>
      <c r="Y22" s="29">
        <v>23</v>
      </c>
      <c r="Z22" s="29">
        <v>71</v>
      </c>
      <c r="AA22" s="29">
        <v>29</v>
      </c>
      <c r="AB22" s="43">
        <v>1.4768518518518519E-2</v>
      </c>
      <c r="AC22" s="29">
        <v>76</v>
      </c>
      <c r="AD22" s="29">
        <v>26</v>
      </c>
      <c r="AE22" s="29">
        <v>83</v>
      </c>
      <c r="AF22" s="29">
        <v>70</v>
      </c>
      <c r="AG22" s="29">
        <v>63</v>
      </c>
      <c r="AH22" s="29">
        <v>70</v>
      </c>
      <c r="AI22" s="29"/>
      <c r="AJ22" s="29">
        <v>75</v>
      </c>
      <c r="AK22" s="29">
        <v>71</v>
      </c>
      <c r="AL22" s="29">
        <v>76</v>
      </c>
      <c r="AM22" s="29">
        <f t="shared" si="0"/>
        <v>508</v>
      </c>
      <c r="AN22" s="29">
        <f t="shared" si="1"/>
        <v>198</v>
      </c>
      <c r="AO22" s="29">
        <f t="shared" si="2"/>
        <v>7</v>
      </c>
      <c r="AP22" s="44">
        <f t="shared" si="3"/>
        <v>72.571428571428569</v>
      </c>
      <c r="AQ22" s="44">
        <f t="shared" si="4"/>
        <v>375</v>
      </c>
      <c r="AR22" s="44">
        <f t="shared" si="5"/>
        <v>286</v>
      </c>
      <c r="AS22" s="43"/>
      <c r="AT22" s="29"/>
      <c r="AV22" s="44"/>
    </row>
    <row r="23" spans="1:50" x14ac:dyDescent="0.3">
      <c r="A23" s="65">
        <v>21</v>
      </c>
      <c r="B23" s="30" t="s">
        <v>33</v>
      </c>
      <c r="C23" s="30" t="s">
        <v>14</v>
      </c>
      <c r="D23" s="38" t="s">
        <v>258</v>
      </c>
      <c r="E23" s="29" t="s">
        <v>4</v>
      </c>
      <c r="F23" s="29">
        <v>372</v>
      </c>
      <c r="G23" s="50"/>
      <c r="H23" s="39"/>
      <c r="I23" s="39"/>
      <c r="J23" s="29">
        <v>29</v>
      </c>
      <c r="K23" s="29">
        <v>66</v>
      </c>
      <c r="L23" s="29">
        <v>24</v>
      </c>
      <c r="M23" s="29">
        <v>21</v>
      </c>
      <c r="N23" s="29">
        <v>74</v>
      </c>
      <c r="O23" s="29">
        <v>22</v>
      </c>
      <c r="P23" s="29">
        <v>24</v>
      </c>
      <c r="Q23" s="29">
        <v>74</v>
      </c>
      <c r="R23" s="29">
        <v>26</v>
      </c>
      <c r="S23" s="29">
        <v>20</v>
      </c>
      <c r="T23" s="29">
        <v>74</v>
      </c>
      <c r="U23" s="29">
        <v>23</v>
      </c>
      <c r="V23" s="29"/>
      <c r="W23" s="29"/>
      <c r="X23" s="29"/>
      <c r="Y23" s="29">
        <v>18</v>
      </c>
      <c r="Z23" s="29">
        <v>76</v>
      </c>
      <c r="AA23" s="29">
        <v>27</v>
      </c>
      <c r="AB23" s="43">
        <v>1.5219907407407409E-2</v>
      </c>
      <c r="AC23" s="29">
        <v>74</v>
      </c>
      <c r="AD23" s="29">
        <v>26</v>
      </c>
      <c r="AE23" s="29"/>
      <c r="AF23" s="29">
        <v>66</v>
      </c>
      <c r="AG23" s="29">
        <v>74</v>
      </c>
      <c r="AH23" s="29">
        <v>74</v>
      </c>
      <c r="AI23" s="29">
        <v>74</v>
      </c>
      <c r="AJ23" s="29"/>
      <c r="AK23" s="29">
        <v>76</v>
      </c>
      <c r="AL23" s="29">
        <v>74</v>
      </c>
      <c r="AM23" s="29">
        <f t="shared" si="0"/>
        <v>438</v>
      </c>
      <c r="AN23" s="29">
        <f t="shared" si="1"/>
        <v>148</v>
      </c>
      <c r="AO23" s="29">
        <f t="shared" si="2"/>
        <v>6</v>
      </c>
      <c r="AP23" s="44">
        <f t="shared" si="3"/>
        <v>73</v>
      </c>
      <c r="AQ23" s="44">
        <f t="shared" si="4"/>
        <v>372</v>
      </c>
      <c r="AR23" s="44">
        <f t="shared" si="5"/>
        <v>298</v>
      </c>
      <c r="AS23" s="43"/>
      <c r="AT23" s="29"/>
      <c r="AV23" s="44"/>
    </row>
    <row r="24" spans="1:50" x14ac:dyDescent="0.3">
      <c r="A24" s="65">
        <v>22</v>
      </c>
      <c r="B24" s="30" t="s">
        <v>73</v>
      </c>
      <c r="C24" s="30" t="s">
        <v>71</v>
      </c>
      <c r="D24" s="38" t="s">
        <v>257</v>
      </c>
      <c r="E24" s="29" t="s">
        <v>13</v>
      </c>
      <c r="F24" s="29">
        <v>369</v>
      </c>
      <c r="G24" s="50">
        <v>1.4444444444444446E-2</v>
      </c>
      <c r="H24" s="29">
        <v>66</v>
      </c>
      <c r="I24" s="39">
        <v>24</v>
      </c>
      <c r="J24" s="29">
        <v>26</v>
      </c>
      <c r="K24" s="29">
        <v>69</v>
      </c>
      <c r="L24" s="29">
        <v>26</v>
      </c>
      <c r="M24" s="29">
        <v>18</v>
      </c>
      <c r="N24" s="29">
        <v>76</v>
      </c>
      <c r="O24" s="29">
        <v>28</v>
      </c>
      <c r="P24" s="29">
        <v>39</v>
      </c>
      <c r="Q24" s="29">
        <v>62</v>
      </c>
      <c r="R24" s="29">
        <v>25</v>
      </c>
      <c r="S24" s="29">
        <v>22</v>
      </c>
      <c r="T24" s="29">
        <v>73</v>
      </c>
      <c r="U24" s="29">
        <v>27</v>
      </c>
      <c r="V24" s="29">
        <v>16</v>
      </c>
      <c r="W24" s="29">
        <v>78</v>
      </c>
      <c r="X24" s="29">
        <v>28</v>
      </c>
      <c r="Y24" s="29">
        <v>21</v>
      </c>
      <c r="Z24" s="29">
        <v>73</v>
      </c>
      <c r="AA24" s="29">
        <v>25</v>
      </c>
      <c r="AB24" s="29"/>
      <c r="AC24" s="29"/>
      <c r="AD24" s="29"/>
      <c r="AE24" s="29">
        <v>66</v>
      </c>
      <c r="AF24" s="29">
        <v>69</v>
      </c>
      <c r="AG24" s="29">
        <v>76</v>
      </c>
      <c r="AH24" s="29">
        <v>62</v>
      </c>
      <c r="AI24" s="29">
        <v>73</v>
      </c>
      <c r="AJ24" s="29">
        <v>78</v>
      </c>
      <c r="AK24" s="29">
        <v>73</v>
      </c>
      <c r="AL24" s="29"/>
      <c r="AM24" s="29">
        <f t="shared" si="0"/>
        <v>497</v>
      </c>
      <c r="AN24" s="29">
        <f t="shared" si="1"/>
        <v>183</v>
      </c>
      <c r="AO24" s="29">
        <f t="shared" si="2"/>
        <v>7</v>
      </c>
      <c r="AP24" s="44">
        <f t="shared" si="3"/>
        <v>71</v>
      </c>
      <c r="AQ24" s="44">
        <f t="shared" si="4"/>
        <v>369</v>
      </c>
      <c r="AR24" s="44">
        <f t="shared" si="5"/>
        <v>300</v>
      </c>
      <c r="AS24" s="43"/>
      <c r="AT24" s="29"/>
      <c r="AV24" s="44"/>
    </row>
    <row r="25" spans="1:50" x14ac:dyDescent="0.3">
      <c r="A25" s="65">
        <v>23</v>
      </c>
      <c r="B25" s="48" t="s">
        <v>278</v>
      </c>
      <c r="C25" s="30" t="s">
        <v>20</v>
      </c>
      <c r="D25" s="38" t="s">
        <v>259</v>
      </c>
      <c r="E25" s="39" t="s">
        <v>4</v>
      </c>
      <c r="F25" s="39">
        <v>353</v>
      </c>
      <c r="G25" s="50">
        <v>1.4328703703703703E-2</v>
      </c>
      <c r="H25" s="39">
        <v>67</v>
      </c>
      <c r="I25" s="39">
        <v>30</v>
      </c>
      <c r="J25" s="29">
        <v>41</v>
      </c>
      <c r="K25" s="29">
        <v>54</v>
      </c>
      <c r="L25" s="29">
        <v>28</v>
      </c>
      <c r="M25" s="29">
        <v>53</v>
      </c>
      <c r="N25" s="29">
        <v>48</v>
      </c>
      <c r="O25" s="29">
        <v>28</v>
      </c>
      <c r="P25" s="29">
        <v>36</v>
      </c>
      <c r="Q25" s="29">
        <v>65</v>
      </c>
      <c r="R25" s="29">
        <v>30</v>
      </c>
      <c r="S25" s="29"/>
      <c r="T25" s="29"/>
      <c r="U25" s="29"/>
      <c r="V25" s="29">
        <v>22</v>
      </c>
      <c r="W25" s="29">
        <v>73</v>
      </c>
      <c r="X25" s="29">
        <v>29</v>
      </c>
      <c r="Y25" s="29">
        <v>26</v>
      </c>
      <c r="Z25" s="29">
        <v>68</v>
      </c>
      <c r="AA25" s="29">
        <v>29</v>
      </c>
      <c r="AB25" s="43">
        <v>1.3784722222222224E-2</v>
      </c>
      <c r="AC25" s="29">
        <v>80</v>
      </c>
      <c r="AD25" s="29">
        <v>32</v>
      </c>
      <c r="AE25" s="29">
        <v>67</v>
      </c>
      <c r="AF25" s="29">
        <v>54</v>
      </c>
      <c r="AG25" s="29">
        <v>48</v>
      </c>
      <c r="AH25" s="29">
        <v>65</v>
      </c>
      <c r="AI25" s="29"/>
      <c r="AJ25" s="29">
        <v>73</v>
      </c>
      <c r="AK25" s="29">
        <v>68</v>
      </c>
      <c r="AL25" s="29">
        <v>80</v>
      </c>
      <c r="AM25" s="29">
        <f t="shared" si="0"/>
        <v>455</v>
      </c>
      <c r="AN25" s="29">
        <f t="shared" si="1"/>
        <v>206</v>
      </c>
      <c r="AO25" s="29">
        <f t="shared" si="2"/>
        <v>7</v>
      </c>
      <c r="AP25" s="44">
        <f t="shared" si="3"/>
        <v>65</v>
      </c>
      <c r="AQ25" s="44">
        <f t="shared" si="4"/>
        <v>353</v>
      </c>
      <c r="AR25" s="44">
        <f t="shared" si="5"/>
        <v>260</v>
      </c>
      <c r="AS25" s="29"/>
      <c r="AT25" s="29"/>
    </row>
    <row r="26" spans="1:50" x14ac:dyDescent="0.3">
      <c r="A26" s="65">
        <v>24</v>
      </c>
      <c r="B26" s="30" t="s">
        <v>54</v>
      </c>
      <c r="C26" s="30" t="s">
        <v>45</v>
      </c>
      <c r="D26" s="38" t="s">
        <v>257</v>
      </c>
      <c r="E26" s="29" t="s">
        <v>4</v>
      </c>
      <c r="F26" s="29">
        <v>351</v>
      </c>
      <c r="G26" s="50">
        <v>1.4074074074074074E-2</v>
      </c>
      <c r="H26" s="39">
        <v>70</v>
      </c>
      <c r="I26" s="39">
        <v>26</v>
      </c>
      <c r="J26" s="29">
        <v>32</v>
      </c>
      <c r="K26" s="29">
        <v>63</v>
      </c>
      <c r="L26" s="29">
        <v>24</v>
      </c>
      <c r="M26" s="29">
        <v>26</v>
      </c>
      <c r="N26" s="29">
        <v>69</v>
      </c>
      <c r="O26" s="29">
        <v>26</v>
      </c>
      <c r="P26" s="29"/>
      <c r="Q26" s="29"/>
      <c r="R26" s="29"/>
      <c r="S26" s="29">
        <v>23</v>
      </c>
      <c r="T26" s="29">
        <v>72</v>
      </c>
      <c r="U26" s="29">
        <v>26</v>
      </c>
      <c r="V26" s="29"/>
      <c r="W26" s="29"/>
      <c r="X26" s="29"/>
      <c r="Y26" s="29">
        <v>17</v>
      </c>
      <c r="Z26" s="29">
        <v>77</v>
      </c>
      <c r="AA26" s="29">
        <v>27</v>
      </c>
      <c r="AB26" s="29"/>
      <c r="AC26" s="29"/>
      <c r="AD26" s="29"/>
      <c r="AE26" s="29">
        <v>70</v>
      </c>
      <c r="AF26" s="29">
        <v>63</v>
      </c>
      <c r="AG26" s="29">
        <v>69</v>
      </c>
      <c r="AH26" s="29"/>
      <c r="AI26" s="29">
        <v>72</v>
      </c>
      <c r="AJ26" s="29"/>
      <c r="AK26" s="29">
        <v>77</v>
      </c>
      <c r="AL26" s="29"/>
      <c r="AM26" s="29">
        <f t="shared" si="0"/>
        <v>351</v>
      </c>
      <c r="AN26" s="29">
        <f t="shared" si="1"/>
        <v>129</v>
      </c>
      <c r="AO26" s="29">
        <f t="shared" si="2"/>
        <v>5</v>
      </c>
      <c r="AP26" s="44">
        <f t="shared" si="3"/>
        <v>70.2</v>
      </c>
      <c r="AQ26" s="44">
        <f t="shared" si="4"/>
        <v>351</v>
      </c>
      <c r="AR26" s="44">
        <f t="shared" si="5"/>
        <v>281</v>
      </c>
      <c r="AS26" s="29"/>
      <c r="AT26" s="29"/>
      <c r="AV26" s="44"/>
    </row>
    <row r="27" spans="1:50" x14ac:dyDescent="0.3">
      <c r="A27" s="65">
        <v>25</v>
      </c>
      <c r="B27" s="30" t="s">
        <v>75</v>
      </c>
      <c r="C27" s="30" t="s">
        <v>45</v>
      </c>
      <c r="D27" s="38" t="s">
        <v>258</v>
      </c>
      <c r="E27" s="29" t="s">
        <v>4</v>
      </c>
      <c r="F27" s="29">
        <v>346</v>
      </c>
      <c r="G27" s="50">
        <v>1.3472222222222221E-2</v>
      </c>
      <c r="H27" s="29">
        <v>75</v>
      </c>
      <c r="I27" s="39">
        <v>24</v>
      </c>
      <c r="J27" s="29">
        <v>57</v>
      </c>
      <c r="K27" s="29">
        <v>46</v>
      </c>
      <c r="L27" s="29">
        <v>17</v>
      </c>
      <c r="M27" s="29">
        <v>34</v>
      </c>
      <c r="N27" s="29">
        <v>61</v>
      </c>
      <c r="O27" s="29">
        <v>17</v>
      </c>
      <c r="P27" s="29">
        <v>41</v>
      </c>
      <c r="Q27" s="29">
        <v>61</v>
      </c>
      <c r="R27" s="29">
        <v>21</v>
      </c>
      <c r="S27" s="29">
        <v>32</v>
      </c>
      <c r="T27" s="29">
        <v>65</v>
      </c>
      <c r="U27" s="29">
        <v>18</v>
      </c>
      <c r="V27" s="29">
        <v>31</v>
      </c>
      <c r="W27" s="29">
        <v>68</v>
      </c>
      <c r="X27" s="29">
        <v>24</v>
      </c>
      <c r="Y27" s="29"/>
      <c r="Z27" s="29"/>
      <c r="AA27" s="29"/>
      <c r="AB27" s="43">
        <v>1.4409722222222221E-2</v>
      </c>
      <c r="AC27" s="29">
        <v>77</v>
      </c>
      <c r="AD27" s="29">
        <v>28</v>
      </c>
      <c r="AE27" s="29">
        <v>75</v>
      </c>
      <c r="AF27" s="29">
        <v>46</v>
      </c>
      <c r="AG27" s="29">
        <v>61</v>
      </c>
      <c r="AH27" s="29">
        <v>61</v>
      </c>
      <c r="AI27" s="29">
        <v>65</v>
      </c>
      <c r="AJ27" s="29">
        <v>68</v>
      </c>
      <c r="AK27" s="29"/>
      <c r="AL27" s="29">
        <v>77</v>
      </c>
      <c r="AM27" s="29">
        <f t="shared" si="0"/>
        <v>453</v>
      </c>
      <c r="AN27" s="29">
        <f t="shared" si="1"/>
        <v>149</v>
      </c>
      <c r="AO27" s="29">
        <f t="shared" si="2"/>
        <v>7</v>
      </c>
      <c r="AP27" s="44">
        <f t="shared" si="3"/>
        <v>64.714285714285708</v>
      </c>
      <c r="AQ27" s="44">
        <f t="shared" si="4"/>
        <v>346</v>
      </c>
      <c r="AR27" s="44">
        <f t="shared" si="5"/>
        <v>255</v>
      </c>
      <c r="AS27" s="43"/>
      <c r="AT27" s="29"/>
      <c r="AV27" s="44"/>
    </row>
    <row r="28" spans="1:50" x14ac:dyDescent="0.3">
      <c r="A28" s="65">
        <v>26</v>
      </c>
      <c r="B28" s="3" t="s">
        <v>312</v>
      </c>
      <c r="C28" s="36" t="s">
        <v>287</v>
      </c>
      <c r="D28" s="38" t="s">
        <v>257</v>
      </c>
      <c r="E28" s="39" t="s">
        <v>4</v>
      </c>
      <c r="F28" s="39">
        <v>340</v>
      </c>
      <c r="G28" s="50"/>
      <c r="H28" s="39"/>
      <c r="I28" s="39"/>
      <c r="J28" s="29">
        <v>37</v>
      </c>
      <c r="K28" s="29">
        <v>58</v>
      </c>
      <c r="L28" s="29">
        <v>23</v>
      </c>
      <c r="M28" s="29"/>
      <c r="N28" s="29"/>
      <c r="O28" s="29"/>
      <c r="P28" s="29">
        <v>25</v>
      </c>
      <c r="Q28" s="29">
        <v>73</v>
      </c>
      <c r="R28" s="29">
        <v>28</v>
      </c>
      <c r="S28" s="29">
        <v>36</v>
      </c>
      <c r="T28" s="29">
        <v>61</v>
      </c>
      <c r="U28" s="29">
        <v>22</v>
      </c>
      <c r="V28" s="29"/>
      <c r="W28" s="29"/>
      <c r="X28" s="29"/>
      <c r="Y28" s="29">
        <v>24</v>
      </c>
      <c r="Z28" s="29">
        <v>70</v>
      </c>
      <c r="AA28" s="29">
        <v>24</v>
      </c>
      <c r="AB28" s="43">
        <v>1.4398148148148148E-2</v>
      </c>
      <c r="AC28" s="29">
        <v>78</v>
      </c>
      <c r="AD28" s="29">
        <v>30</v>
      </c>
      <c r="AE28" s="29"/>
      <c r="AF28" s="29">
        <v>58</v>
      </c>
      <c r="AG28" s="29"/>
      <c r="AH28" s="29">
        <v>73</v>
      </c>
      <c r="AI28" s="29">
        <v>61</v>
      </c>
      <c r="AJ28" s="29"/>
      <c r="AK28" s="29">
        <v>70</v>
      </c>
      <c r="AL28" s="29">
        <v>78</v>
      </c>
      <c r="AM28" s="29">
        <f t="shared" si="0"/>
        <v>340</v>
      </c>
      <c r="AN28" s="29">
        <f t="shared" si="1"/>
        <v>127</v>
      </c>
      <c r="AO28" s="29">
        <f t="shared" si="2"/>
        <v>5</v>
      </c>
      <c r="AP28" s="44">
        <f t="shared" si="3"/>
        <v>68</v>
      </c>
      <c r="AQ28" s="44">
        <f t="shared" si="4"/>
        <v>340</v>
      </c>
      <c r="AR28" s="44">
        <f t="shared" si="5"/>
        <v>262</v>
      </c>
      <c r="AS28" s="43"/>
      <c r="AT28" s="29"/>
      <c r="AV28" s="44"/>
    </row>
    <row r="29" spans="1:50" x14ac:dyDescent="0.3">
      <c r="A29" s="65">
        <v>27</v>
      </c>
      <c r="B29" s="36" t="s">
        <v>123</v>
      </c>
      <c r="C29" s="36" t="s">
        <v>269</v>
      </c>
      <c r="D29" s="38" t="s">
        <v>258</v>
      </c>
      <c r="E29" s="39" t="s">
        <v>4</v>
      </c>
      <c r="F29" s="39">
        <v>337</v>
      </c>
      <c r="G29" s="50"/>
      <c r="H29" s="39"/>
      <c r="I29" s="39"/>
      <c r="J29" s="29">
        <v>58</v>
      </c>
      <c r="K29" s="29">
        <v>45</v>
      </c>
      <c r="L29" s="29">
        <v>16</v>
      </c>
      <c r="M29" s="29"/>
      <c r="N29" s="29"/>
      <c r="O29" s="29"/>
      <c r="P29" s="29">
        <v>43</v>
      </c>
      <c r="Q29" s="29">
        <v>59</v>
      </c>
      <c r="R29" s="29">
        <v>20</v>
      </c>
      <c r="S29" s="29">
        <v>24</v>
      </c>
      <c r="T29" s="29">
        <v>71</v>
      </c>
      <c r="U29" s="29">
        <v>22</v>
      </c>
      <c r="V29" s="29">
        <v>20</v>
      </c>
      <c r="W29" s="29">
        <v>74</v>
      </c>
      <c r="X29" s="29">
        <v>27</v>
      </c>
      <c r="Y29" s="29">
        <v>28</v>
      </c>
      <c r="Z29" s="29">
        <v>66</v>
      </c>
      <c r="AA29" s="29">
        <v>24</v>
      </c>
      <c r="AB29" s="43">
        <v>1.8032407407407407E-2</v>
      </c>
      <c r="AC29" s="29">
        <v>67</v>
      </c>
      <c r="AD29" s="29">
        <v>23</v>
      </c>
      <c r="AE29" s="29"/>
      <c r="AF29" s="29">
        <v>45</v>
      </c>
      <c r="AG29" s="29"/>
      <c r="AH29" s="29">
        <v>59</v>
      </c>
      <c r="AI29" s="29">
        <v>71</v>
      </c>
      <c r="AJ29" s="29">
        <v>74</v>
      </c>
      <c r="AK29" s="29">
        <v>66</v>
      </c>
      <c r="AL29" s="29">
        <v>67</v>
      </c>
      <c r="AM29" s="29">
        <f t="shared" si="0"/>
        <v>382</v>
      </c>
      <c r="AN29" s="29">
        <f t="shared" si="1"/>
        <v>132</v>
      </c>
      <c r="AO29" s="29">
        <f t="shared" si="2"/>
        <v>6</v>
      </c>
      <c r="AP29" s="44">
        <f t="shared" si="3"/>
        <v>63.666666666666664</v>
      </c>
      <c r="AQ29" s="44">
        <f t="shared" si="4"/>
        <v>337</v>
      </c>
      <c r="AR29" s="44">
        <f t="shared" si="5"/>
        <v>270</v>
      </c>
      <c r="AS29" s="29"/>
      <c r="AT29" s="29"/>
    </row>
    <row r="30" spans="1:50" x14ac:dyDescent="0.3">
      <c r="A30" s="65">
        <v>28</v>
      </c>
      <c r="B30" s="30" t="s">
        <v>29</v>
      </c>
      <c r="C30" s="30" t="s">
        <v>3</v>
      </c>
      <c r="D30" s="38" t="s">
        <v>257</v>
      </c>
      <c r="E30" s="29" t="s">
        <v>4</v>
      </c>
      <c r="F30" s="29">
        <v>335</v>
      </c>
      <c r="G30" s="50">
        <v>1.2048611111111112E-2</v>
      </c>
      <c r="H30" s="39">
        <v>88</v>
      </c>
      <c r="I30" s="39">
        <v>30</v>
      </c>
      <c r="J30" s="29">
        <v>31</v>
      </c>
      <c r="K30" s="29">
        <v>64</v>
      </c>
      <c r="L30" s="29">
        <v>25</v>
      </c>
      <c r="M30" s="29">
        <v>45</v>
      </c>
      <c r="N30" s="29">
        <v>54</v>
      </c>
      <c r="O30" s="29">
        <v>22</v>
      </c>
      <c r="P30" s="29">
        <v>33</v>
      </c>
      <c r="Q30" s="29">
        <v>67</v>
      </c>
      <c r="R30" s="29">
        <v>26</v>
      </c>
      <c r="S30" s="29">
        <v>35</v>
      </c>
      <c r="T30" s="29">
        <v>62</v>
      </c>
      <c r="U30" s="29">
        <v>23</v>
      </c>
      <c r="V30" s="29"/>
      <c r="W30" s="29"/>
      <c r="X30" s="29"/>
      <c r="Y30" s="29"/>
      <c r="Z30" s="29"/>
      <c r="AA30" s="29"/>
      <c r="AB30" s="29"/>
      <c r="AC30" s="29"/>
      <c r="AD30" s="29"/>
      <c r="AE30" s="29">
        <v>88</v>
      </c>
      <c r="AF30" s="29">
        <v>64</v>
      </c>
      <c r="AG30" s="29">
        <v>54</v>
      </c>
      <c r="AH30" s="29">
        <v>67</v>
      </c>
      <c r="AI30" s="29">
        <v>62</v>
      </c>
      <c r="AJ30" s="29"/>
      <c r="AK30" s="29"/>
      <c r="AL30" s="29"/>
      <c r="AM30" s="29">
        <f t="shared" si="0"/>
        <v>335</v>
      </c>
      <c r="AN30" s="29">
        <f t="shared" si="1"/>
        <v>126</v>
      </c>
      <c r="AO30" s="29">
        <f t="shared" si="2"/>
        <v>5</v>
      </c>
      <c r="AP30" s="44">
        <f t="shared" si="3"/>
        <v>67</v>
      </c>
      <c r="AQ30" s="44">
        <f t="shared" si="4"/>
        <v>335</v>
      </c>
      <c r="AR30" s="44">
        <f t="shared" si="5"/>
        <v>247</v>
      </c>
      <c r="AS30" s="43"/>
      <c r="AT30" s="29"/>
    </row>
    <row r="31" spans="1:50" x14ac:dyDescent="0.3">
      <c r="A31" s="65">
        <v>29</v>
      </c>
      <c r="B31" s="30" t="s">
        <v>64</v>
      </c>
      <c r="C31" s="30" t="s">
        <v>3</v>
      </c>
      <c r="D31" s="38" t="s">
        <v>259</v>
      </c>
      <c r="E31" s="29" t="s">
        <v>4</v>
      </c>
      <c r="F31" s="29">
        <v>334</v>
      </c>
      <c r="G31" s="50">
        <v>1.7638888888888888E-2</v>
      </c>
      <c r="H31" s="29">
        <v>57</v>
      </c>
      <c r="I31" s="39">
        <v>29</v>
      </c>
      <c r="J31" s="29">
        <v>69</v>
      </c>
      <c r="K31" s="29">
        <v>37</v>
      </c>
      <c r="L31" s="29">
        <v>21</v>
      </c>
      <c r="M31" s="29">
        <v>57</v>
      </c>
      <c r="N31" s="29">
        <v>45</v>
      </c>
      <c r="O31" s="29">
        <v>26</v>
      </c>
      <c r="P31" s="29">
        <v>46</v>
      </c>
      <c r="Q31" s="29">
        <v>58</v>
      </c>
      <c r="R31" s="29">
        <v>28</v>
      </c>
      <c r="S31" s="29">
        <v>33</v>
      </c>
      <c r="T31" s="29">
        <v>64</v>
      </c>
      <c r="U31" s="29">
        <v>29</v>
      </c>
      <c r="V31" s="29">
        <v>24</v>
      </c>
      <c r="W31" s="29">
        <v>72</v>
      </c>
      <c r="X31" s="29">
        <v>28</v>
      </c>
      <c r="Y31" s="29">
        <v>25</v>
      </c>
      <c r="Z31" s="29">
        <v>69</v>
      </c>
      <c r="AA31" s="29">
        <v>30</v>
      </c>
      <c r="AB31" s="43">
        <v>1.7407407407407406E-2</v>
      </c>
      <c r="AC31" s="29">
        <v>71</v>
      </c>
      <c r="AD31" s="29">
        <v>28</v>
      </c>
      <c r="AE31" s="29">
        <v>57</v>
      </c>
      <c r="AF31" s="29">
        <v>37</v>
      </c>
      <c r="AG31" s="29">
        <v>45</v>
      </c>
      <c r="AH31" s="29">
        <v>58</v>
      </c>
      <c r="AI31" s="29">
        <v>64</v>
      </c>
      <c r="AJ31" s="29">
        <v>72</v>
      </c>
      <c r="AK31" s="29">
        <v>69</v>
      </c>
      <c r="AL31" s="29">
        <v>71</v>
      </c>
      <c r="AM31" s="29">
        <f t="shared" si="0"/>
        <v>473</v>
      </c>
      <c r="AN31" s="29">
        <f t="shared" si="1"/>
        <v>219</v>
      </c>
      <c r="AO31" s="29">
        <f t="shared" si="2"/>
        <v>8</v>
      </c>
      <c r="AP31" s="44">
        <f t="shared" si="3"/>
        <v>59.125</v>
      </c>
      <c r="AQ31" s="44">
        <f t="shared" si="4"/>
        <v>334</v>
      </c>
      <c r="AR31" s="44">
        <f t="shared" si="5"/>
        <v>263</v>
      </c>
      <c r="AS31" s="29"/>
      <c r="AT31" s="29"/>
      <c r="AV31" s="44"/>
      <c r="AX31" s="49"/>
    </row>
    <row r="32" spans="1:50" x14ac:dyDescent="0.3">
      <c r="A32" s="65">
        <v>30</v>
      </c>
      <c r="B32" s="30" t="s">
        <v>70</v>
      </c>
      <c r="C32" s="30" t="s">
        <v>71</v>
      </c>
      <c r="D32" s="38" t="s">
        <v>260</v>
      </c>
      <c r="E32" s="29" t="s">
        <v>13</v>
      </c>
      <c r="F32" s="29">
        <v>331</v>
      </c>
      <c r="G32" s="50">
        <v>1.4097222222222221E-2</v>
      </c>
      <c r="H32" s="29">
        <v>69</v>
      </c>
      <c r="I32" s="39">
        <v>35</v>
      </c>
      <c r="J32" s="29">
        <v>34</v>
      </c>
      <c r="K32" s="29">
        <v>61</v>
      </c>
      <c r="L32" s="29">
        <v>32</v>
      </c>
      <c r="M32" s="29">
        <v>47</v>
      </c>
      <c r="N32" s="29">
        <v>52</v>
      </c>
      <c r="O32" s="29">
        <v>32</v>
      </c>
      <c r="P32" s="29">
        <v>35</v>
      </c>
      <c r="Q32" s="29">
        <v>66</v>
      </c>
      <c r="R32" s="29">
        <v>32</v>
      </c>
      <c r="S32" s="29">
        <v>47</v>
      </c>
      <c r="T32" s="29">
        <v>56</v>
      </c>
      <c r="U32" s="29">
        <v>32</v>
      </c>
      <c r="V32" s="29"/>
      <c r="W32" s="29"/>
      <c r="X32" s="29"/>
      <c r="Y32" s="29"/>
      <c r="Z32" s="29"/>
      <c r="AA32" s="29"/>
      <c r="AB32" s="43">
        <v>1.383101851851852E-2</v>
      </c>
      <c r="AC32" s="29">
        <v>79</v>
      </c>
      <c r="AD32" s="29">
        <v>35</v>
      </c>
      <c r="AE32" s="29">
        <v>69</v>
      </c>
      <c r="AF32" s="29">
        <v>61</v>
      </c>
      <c r="AG32" s="29">
        <v>52</v>
      </c>
      <c r="AH32" s="29">
        <v>66</v>
      </c>
      <c r="AI32" s="29">
        <v>56</v>
      </c>
      <c r="AJ32" s="29"/>
      <c r="AK32" s="29"/>
      <c r="AL32" s="29">
        <v>79</v>
      </c>
      <c r="AM32" s="29">
        <f t="shared" si="0"/>
        <v>383</v>
      </c>
      <c r="AN32" s="29">
        <f t="shared" si="1"/>
        <v>198</v>
      </c>
      <c r="AO32" s="29">
        <f t="shared" si="2"/>
        <v>6</v>
      </c>
      <c r="AP32" s="44">
        <f t="shared" si="3"/>
        <v>63.833333333333336</v>
      </c>
      <c r="AQ32" s="44">
        <f t="shared" si="4"/>
        <v>331</v>
      </c>
      <c r="AR32" s="44">
        <f t="shared" si="5"/>
        <v>235</v>
      </c>
      <c r="AS32" s="43"/>
      <c r="AT32" s="29"/>
      <c r="AV32" s="44"/>
      <c r="AX32" s="49"/>
    </row>
    <row r="33" spans="1:50" x14ac:dyDescent="0.3">
      <c r="A33" s="65">
        <v>31</v>
      </c>
      <c r="B33" s="30" t="s">
        <v>43</v>
      </c>
      <c r="C33" s="30" t="s">
        <v>24</v>
      </c>
      <c r="D33" s="38" t="s">
        <v>258</v>
      </c>
      <c r="E33" s="29" t="s">
        <v>4</v>
      </c>
      <c r="F33" s="29">
        <v>326</v>
      </c>
      <c r="G33" s="50">
        <v>1.3032407407407407E-2</v>
      </c>
      <c r="H33" s="29">
        <v>81</v>
      </c>
      <c r="I33" s="39">
        <v>27</v>
      </c>
      <c r="J33" s="29">
        <v>48</v>
      </c>
      <c r="K33" s="29">
        <v>50</v>
      </c>
      <c r="L33" s="29">
        <v>19</v>
      </c>
      <c r="M33" s="29">
        <v>41</v>
      </c>
      <c r="N33" s="29">
        <v>56</v>
      </c>
      <c r="O33" s="29">
        <v>14</v>
      </c>
      <c r="P33" s="29">
        <v>29</v>
      </c>
      <c r="Q33" s="29">
        <v>69</v>
      </c>
      <c r="R33" s="29">
        <v>23</v>
      </c>
      <c r="S33" s="29"/>
      <c r="T33" s="29"/>
      <c r="U33" s="29"/>
      <c r="V33" s="29">
        <v>27</v>
      </c>
      <c r="W33" s="29">
        <v>70</v>
      </c>
      <c r="X33" s="29">
        <v>26</v>
      </c>
      <c r="Y33" s="29"/>
      <c r="Z33" s="29"/>
      <c r="AA33" s="29"/>
      <c r="AB33" s="29"/>
      <c r="AC33" s="29"/>
      <c r="AD33" s="29"/>
      <c r="AE33" s="29">
        <v>81</v>
      </c>
      <c r="AF33" s="29">
        <v>50</v>
      </c>
      <c r="AG33" s="29">
        <v>56</v>
      </c>
      <c r="AH33" s="29">
        <v>69</v>
      </c>
      <c r="AI33" s="29"/>
      <c r="AJ33" s="29">
        <v>70</v>
      </c>
      <c r="AK33" s="29"/>
      <c r="AL33" s="29"/>
      <c r="AM33" s="29">
        <f t="shared" si="0"/>
        <v>326</v>
      </c>
      <c r="AN33" s="29">
        <f t="shared" si="1"/>
        <v>109</v>
      </c>
      <c r="AO33" s="29">
        <f t="shared" si="2"/>
        <v>5</v>
      </c>
      <c r="AP33" s="44">
        <f t="shared" si="3"/>
        <v>65.2</v>
      </c>
      <c r="AQ33" s="44">
        <f t="shared" si="4"/>
        <v>326</v>
      </c>
      <c r="AR33" s="44">
        <f t="shared" si="5"/>
        <v>245</v>
      </c>
      <c r="AS33" s="29"/>
      <c r="AT33" s="29"/>
      <c r="AV33" s="44"/>
      <c r="AX33" s="49"/>
    </row>
    <row r="34" spans="1:50" x14ac:dyDescent="0.3">
      <c r="A34" s="65">
        <v>32</v>
      </c>
      <c r="B34" s="30" t="s">
        <v>44</v>
      </c>
      <c r="C34" s="30" t="s">
        <v>45</v>
      </c>
      <c r="D34" s="38" t="s">
        <v>258</v>
      </c>
      <c r="E34" s="29" t="s">
        <v>4</v>
      </c>
      <c r="F34" s="29">
        <v>323</v>
      </c>
      <c r="G34" s="50">
        <v>1.3101851851851852E-2</v>
      </c>
      <c r="H34" s="39">
        <v>79</v>
      </c>
      <c r="I34" s="39">
        <v>26</v>
      </c>
      <c r="J34" s="29">
        <v>50</v>
      </c>
      <c r="K34" s="29">
        <v>49</v>
      </c>
      <c r="L34" s="29">
        <v>18</v>
      </c>
      <c r="M34" s="29">
        <v>37</v>
      </c>
      <c r="N34" s="29">
        <v>58</v>
      </c>
      <c r="O34" s="29">
        <v>16</v>
      </c>
      <c r="P34" s="29">
        <v>19</v>
      </c>
      <c r="Q34" s="29">
        <v>77</v>
      </c>
      <c r="R34" s="29">
        <v>28</v>
      </c>
      <c r="S34" s="29">
        <v>37</v>
      </c>
      <c r="T34" s="29">
        <v>60</v>
      </c>
      <c r="U34" s="29">
        <v>17</v>
      </c>
      <c r="V34" s="29"/>
      <c r="W34" s="29"/>
      <c r="X34" s="29"/>
      <c r="Y34" s="29"/>
      <c r="Z34" s="29"/>
      <c r="AA34" s="29"/>
      <c r="AB34" s="29"/>
      <c r="AC34" s="29"/>
      <c r="AD34" s="29"/>
      <c r="AE34" s="29">
        <v>79</v>
      </c>
      <c r="AF34" s="29">
        <v>49</v>
      </c>
      <c r="AG34" s="29">
        <v>58</v>
      </c>
      <c r="AH34" s="29">
        <v>77</v>
      </c>
      <c r="AI34" s="29">
        <v>60</v>
      </c>
      <c r="AJ34" s="29"/>
      <c r="AK34" s="29"/>
      <c r="AL34" s="29"/>
      <c r="AM34" s="29">
        <f t="shared" si="0"/>
        <v>323</v>
      </c>
      <c r="AN34" s="29">
        <f t="shared" si="1"/>
        <v>105</v>
      </c>
      <c r="AO34" s="29">
        <f t="shared" si="2"/>
        <v>5</v>
      </c>
      <c r="AP34" s="44">
        <f t="shared" si="3"/>
        <v>64.599999999999994</v>
      </c>
      <c r="AQ34" s="44">
        <f t="shared" si="4"/>
        <v>323</v>
      </c>
      <c r="AR34" s="44">
        <f t="shared" si="5"/>
        <v>244</v>
      </c>
      <c r="AS34" s="29"/>
      <c r="AT34" s="29"/>
      <c r="AV34" s="44"/>
    </row>
    <row r="35" spans="1:50" x14ac:dyDescent="0.3">
      <c r="A35" s="65">
        <v>33</v>
      </c>
      <c r="B35" s="30" t="s">
        <v>86</v>
      </c>
      <c r="C35" s="53" t="s">
        <v>22</v>
      </c>
      <c r="D35" s="38" t="s">
        <v>260</v>
      </c>
      <c r="E35" s="29" t="s">
        <v>4</v>
      </c>
      <c r="F35" s="29">
        <v>316</v>
      </c>
      <c r="G35" s="50">
        <v>1.818287037037037E-2</v>
      </c>
      <c r="H35" s="39">
        <v>53</v>
      </c>
      <c r="I35" s="39">
        <v>32</v>
      </c>
      <c r="J35" s="29">
        <v>76</v>
      </c>
      <c r="K35" s="29">
        <v>31</v>
      </c>
      <c r="L35" s="29">
        <v>30</v>
      </c>
      <c r="M35" s="29">
        <v>66</v>
      </c>
      <c r="N35" s="29">
        <v>38</v>
      </c>
      <c r="O35" s="29">
        <v>30</v>
      </c>
      <c r="P35" s="29"/>
      <c r="Q35" s="29"/>
      <c r="R35" s="29"/>
      <c r="S35" s="29">
        <v>48</v>
      </c>
      <c r="T35" s="29">
        <v>55</v>
      </c>
      <c r="U35" s="29">
        <v>30</v>
      </c>
      <c r="V35" s="29">
        <v>25</v>
      </c>
      <c r="W35" s="29">
        <v>71</v>
      </c>
      <c r="X35" s="29">
        <v>32</v>
      </c>
      <c r="Y35" s="29">
        <v>27</v>
      </c>
      <c r="Z35" s="29">
        <v>67</v>
      </c>
      <c r="AA35" s="29">
        <v>32</v>
      </c>
      <c r="AB35" s="43">
        <v>1.7615740740740741E-2</v>
      </c>
      <c r="AC35" s="29">
        <v>70</v>
      </c>
      <c r="AD35" s="29">
        <v>32</v>
      </c>
      <c r="AE35" s="29">
        <v>53</v>
      </c>
      <c r="AF35" s="29">
        <v>31</v>
      </c>
      <c r="AG35" s="29">
        <v>38</v>
      </c>
      <c r="AH35" s="29"/>
      <c r="AI35" s="29">
        <v>55</v>
      </c>
      <c r="AJ35" s="29">
        <v>71</v>
      </c>
      <c r="AK35" s="29">
        <v>67</v>
      </c>
      <c r="AL35" s="29">
        <v>70</v>
      </c>
      <c r="AM35" s="29">
        <f t="shared" ref="AM35:AM66" si="6">K35+H35+N35+Q35+T35+W35+Z35+AC35</f>
        <v>385</v>
      </c>
      <c r="AN35" s="29">
        <f t="shared" ref="AN35:AN66" si="7">L35+I35+O35+R35+U35+X35+AA35+AD35</f>
        <v>218</v>
      </c>
      <c r="AO35" s="29">
        <f t="shared" ref="AO35:AO66" si="8">COUNT(H35,K35,N35,Q35,T35,W35,Z35,AC35)</f>
        <v>7</v>
      </c>
      <c r="AP35" s="44">
        <f t="shared" ref="AP35:AP66" si="9">AM35/AO35</f>
        <v>55</v>
      </c>
      <c r="AQ35" s="44">
        <f t="shared" si="4"/>
        <v>316</v>
      </c>
      <c r="AR35" s="44">
        <f t="shared" si="5"/>
        <v>231</v>
      </c>
      <c r="AS35" s="29"/>
      <c r="AT35" s="29"/>
      <c r="AV35" s="44"/>
    </row>
    <row r="36" spans="1:50" x14ac:dyDescent="0.3">
      <c r="A36" s="65">
        <v>34</v>
      </c>
      <c r="B36" s="30" t="s">
        <v>57</v>
      </c>
      <c r="C36" s="30" t="s">
        <v>14</v>
      </c>
      <c r="D36" s="38" t="s">
        <v>258</v>
      </c>
      <c r="E36" s="29" t="s">
        <v>4</v>
      </c>
      <c r="F36" s="29">
        <v>310</v>
      </c>
      <c r="G36" s="50">
        <v>1.6331018518518519E-2</v>
      </c>
      <c r="H36" s="39">
        <v>62</v>
      </c>
      <c r="I36" s="39">
        <v>20</v>
      </c>
      <c r="J36" s="29">
        <v>59</v>
      </c>
      <c r="K36" s="29">
        <v>44</v>
      </c>
      <c r="L36" s="29">
        <v>15</v>
      </c>
      <c r="M36" s="29">
        <v>46</v>
      </c>
      <c r="N36" s="29">
        <v>53</v>
      </c>
      <c r="O36" s="29">
        <v>12</v>
      </c>
      <c r="P36" s="29">
        <v>37</v>
      </c>
      <c r="Q36" s="29">
        <v>64</v>
      </c>
      <c r="R36" s="29">
        <v>22</v>
      </c>
      <c r="S36" s="29"/>
      <c r="T36" s="29"/>
      <c r="U36" s="29"/>
      <c r="V36" s="29"/>
      <c r="W36" s="29"/>
      <c r="X36" s="29"/>
      <c r="Y36" s="29">
        <v>32</v>
      </c>
      <c r="Z36" s="29">
        <v>62</v>
      </c>
      <c r="AA36" s="29">
        <v>22</v>
      </c>
      <c r="AB36" s="43">
        <v>1.7662037037037035E-2</v>
      </c>
      <c r="AC36" s="29">
        <v>69</v>
      </c>
      <c r="AD36" s="29">
        <v>25</v>
      </c>
      <c r="AE36" s="29">
        <v>62</v>
      </c>
      <c r="AF36" s="29">
        <v>44</v>
      </c>
      <c r="AG36" s="29">
        <v>53</v>
      </c>
      <c r="AH36" s="29">
        <v>64</v>
      </c>
      <c r="AI36" s="29"/>
      <c r="AJ36" s="29"/>
      <c r="AK36" s="29">
        <v>62</v>
      </c>
      <c r="AL36" s="29">
        <v>69</v>
      </c>
      <c r="AM36" s="29">
        <f t="shared" si="6"/>
        <v>354</v>
      </c>
      <c r="AN36" s="29">
        <f t="shared" si="7"/>
        <v>116</v>
      </c>
      <c r="AO36" s="29">
        <f t="shared" si="8"/>
        <v>6</v>
      </c>
      <c r="AP36" s="44">
        <f t="shared" si="9"/>
        <v>59</v>
      </c>
      <c r="AQ36" s="44">
        <f t="shared" si="4"/>
        <v>310</v>
      </c>
      <c r="AR36" s="44">
        <f t="shared" si="5"/>
        <v>223</v>
      </c>
      <c r="AS36" s="29"/>
      <c r="AT36" s="29"/>
      <c r="AV36" s="44"/>
    </row>
    <row r="37" spans="1:50" x14ac:dyDescent="0.3">
      <c r="A37" s="65">
        <v>35</v>
      </c>
      <c r="B37" s="30" t="s">
        <v>102</v>
      </c>
      <c r="C37" s="30" t="s">
        <v>17</v>
      </c>
      <c r="D37" s="38" t="s">
        <v>258</v>
      </c>
      <c r="E37" s="29" t="s">
        <v>4</v>
      </c>
      <c r="F37" s="29">
        <v>308</v>
      </c>
      <c r="G37" s="50">
        <v>1.6157407407407409E-2</v>
      </c>
      <c r="H37" s="29">
        <v>63</v>
      </c>
      <c r="I37" s="39">
        <v>21</v>
      </c>
      <c r="J37" s="29">
        <v>80</v>
      </c>
      <c r="K37" s="29">
        <v>30</v>
      </c>
      <c r="L37" s="29">
        <v>9</v>
      </c>
      <c r="M37" s="29">
        <v>63</v>
      </c>
      <c r="N37" s="29">
        <v>40</v>
      </c>
      <c r="O37" s="29">
        <v>6</v>
      </c>
      <c r="P37" s="29">
        <v>58</v>
      </c>
      <c r="Q37" s="29">
        <v>52</v>
      </c>
      <c r="R37" s="29">
        <v>18</v>
      </c>
      <c r="S37" s="29"/>
      <c r="T37" s="29"/>
      <c r="U37" s="29"/>
      <c r="V37" s="29">
        <v>42</v>
      </c>
      <c r="W37" s="29">
        <v>64</v>
      </c>
      <c r="X37" s="29">
        <v>20</v>
      </c>
      <c r="Y37" s="29">
        <v>33</v>
      </c>
      <c r="Z37" s="29">
        <v>61</v>
      </c>
      <c r="AA37" s="29">
        <v>21</v>
      </c>
      <c r="AB37" s="43">
        <v>1.7812499999999998E-2</v>
      </c>
      <c r="AC37" s="29">
        <v>68</v>
      </c>
      <c r="AD37" s="29">
        <v>24</v>
      </c>
      <c r="AE37" s="29">
        <v>63</v>
      </c>
      <c r="AF37" s="29">
        <v>30</v>
      </c>
      <c r="AG37" s="29">
        <v>40</v>
      </c>
      <c r="AH37" s="29">
        <v>52</v>
      </c>
      <c r="AI37" s="29"/>
      <c r="AJ37" s="29">
        <v>64</v>
      </c>
      <c r="AK37" s="29">
        <v>61</v>
      </c>
      <c r="AL37" s="29">
        <v>68</v>
      </c>
      <c r="AM37" s="29">
        <f t="shared" si="6"/>
        <v>378</v>
      </c>
      <c r="AN37" s="29">
        <f t="shared" si="7"/>
        <v>119</v>
      </c>
      <c r="AO37" s="29">
        <f t="shared" si="8"/>
        <v>7</v>
      </c>
      <c r="AP37" s="44">
        <f t="shared" si="9"/>
        <v>54</v>
      </c>
      <c r="AQ37" s="44">
        <f t="shared" si="4"/>
        <v>308</v>
      </c>
      <c r="AR37" s="44">
        <f t="shared" si="5"/>
        <v>217</v>
      </c>
      <c r="AS37" s="29"/>
      <c r="AT37" s="29"/>
      <c r="AV37" s="44"/>
    </row>
    <row r="38" spans="1:50" x14ac:dyDescent="0.3">
      <c r="A38" s="65">
        <v>36</v>
      </c>
      <c r="B38" s="30" t="s">
        <v>121</v>
      </c>
      <c r="C38" s="30" t="s">
        <v>51</v>
      </c>
      <c r="D38" s="38" t="s">
        <v>258</v>
      </c>
      <c r="E38" s="29" t="s">
        <v>4</v>
      </c>
      <c r="F38" s="29">
        <v>296</v>
      </c>
      <c r="G38" s="50">
        <v>1.7974537037037035E-2</v>
      </c>
      <c r="H38" s="29">
        <v>54</v>
      </c>
      <c r="I38" s="39">
        <v>18</v>
      </c>
      <c r="J38" s="29">
        <v>81</v>
      </c>
      <c r="K38" s="29">
        <v>29</v>
      </c>
      <c r="L38" s="29">
        <v>8</v>
      </c>
      <c r="M38" s="29">
        <v>75</v>
      </c>
      <c r="N38" s="29">
        <v>33</v>
      </c>
      <c r="O38" s="29">
        <v>5</v>
      </c>
      <c r="P38" s="29">
        <v>61</v>
      </c>
      <c r="Q38" s="29">
        <v>50</v>
      </c>
      <c r="R38" s="29">
        <v>17</v>
      </c>
      <c r="S38" s="29">
        <v>52</v>
      </c>
      <c r="T38" s="29">
        <v>53</v>
      </c>
      <c r="U38" s="29">
        <v>15</v>
      </c>
      <c r="V38" s="29">
        <v>39</v>
      </c>
      <c r="W38" s="29">
        <v>65</v>
      </c>
      <c r="X38" s="29">
        <v>21</v>
      </c>
      <c r="Y38" s="29">
        <v>36</v>
      </c>
      <c r="Z38" s="29">
        <v>58</v>
      </c>
      <c r="AA38" s="29">
        <v>19</v>
      </c>
      <c r="AB38" s="43">
        <v>1.8217592592592594E-2</v>
      </c>
      <c r="AC38" s="29">
        <v>66</v>
      </c>
      <c r="AD38" s="29">
        <v>22</v>
      </c>
      <c r="AE38" s="29">
        <v>54</v>
      </c>
      <c r="AF38" s="29">
        <v>29</v>
      </c>
      <c r="AG38" s="29">
        <v>33</v>
      </c>
      <c r="AH38" s="29">
        <v>50</v>
      </c>
      <c r="AI38" s="29">
        <v>53</v>
      </c>
      <c r="AJ38" s="29">
        <v>65</v>
      </c>
      <c r="AK38" s="29">
        <v>58</v>
      </c>
      <c r="AL38" s="29">
        <v>66</v>
      </c>
      <c r="AM38" s="29">
        <f t="shared" si="6"/>
        <v>408</v>
      </c>
      <c r="AN38" s="29">
        <f t="shared" si="7"/>
        <v>125</v>
      </c>
      <c r="AO38" s="29">
        <f t="shared" si="8"/>
        <v>8</v>
      </c>
      <c r="AP38" s="44">
        <f t="shared" si="9"/>
        <v>51</v>
      </c>
      <c r="AQ38" s="44">
        <f t="shared" si="4"/>
        <v>296</v>
      </c>
      <c r="AR38" s="44">
        <f t="shared" si="5"/>
        <v>226</v>
      </c>
      <c r="AS38" s="43"/>
      <c r="AT38" s="29"/>
      <c r="AV38" s="44"/>
    </row>
    <row r="39" spans="1:50" x14ac:dyDescent="0.3">
      <c r="A39" s="65">
        <v>37</v>
      </c>
      <c r="B39" s="30" t="s">
        <v>77</v>
      </c>
      <c r="C39" s="30" t="s">
        <v>45</v>
      </c>
      <c r="D39" s="38" t="s">
        <v>258</v>
      </c>
      <c r="E39" s="29" t="s">
        <v>4</v>
      </c>
      <c r="F39" s="29">
        <v>291</v>
      </c>
      <c r="G39" s="50">
        <v>1.5439814814814816E-2</v>
      </c>
      <c r="H39" s="39">
        <v>64</v>
      </c>
      <c r="I39" s="39">
        <v>22</v>
      </c>
      <c r="J39" s="29">
        <v>70</v>
      </c>
      <c r="K39" s="29">
        <v>36</v>
      </c>
      <c r="L39" s="29">
        <v>12</v>
      </c>
      <c r="M39" s="29">
        <v>56</v>
      </c>
      <c r="N39" s="29">
        <v>46</v>
      </c>
      <c r="O39" s="29">
        <v>10</v>
      </c>
      <c r="P39" s="29">
        <v>54</v>
      </c>
      <c r="Q39" s="29">
        <v>55</v>
      </c>
      <c r="R39" s="29">
        <v>19</v>
      </c>
      <c r="S39" s="29"/>
      <c r="T39" s="29"/>
      <c r="U39" s="29"/>
      <c r="V39" s="29">
        <v>30</v>
      </c>
      <c r="W39" s="29">
        <v>69</v>
      </c>
      <c r="X39" s="29">
        <v>25</v>
      </c>
      <c r="Y39" s="29">
        <v>37</v>
      </c>
      <c r="Z39" s="29">
        <v>57</v>
      </c>
      <c r="AA39" s="29">
        <v>18</v>
      </c>
      <c r="AB39" s="29"/>
      <c r="AC39" s="29"/>
      <c r="AD39" s="29"/>
      <c r="AE39" s="29">
        <v>64</v>
      </c>
      <c r="AF39" s="29">
        <v>36</v>
      </c>
      <c r="AG39" s="29">
        <v>46</v>
      </c>
      <c r="AH39" s="29">
        <v>55</v>
      </c>
      <c r="AI39" s="29"/>
      <c r="AJ39" s="29">
        <v>69</v>
      </c>
      <c r="AK39" s="29">
        <v>57</v>
      </c>
      <c r="AL39" s="29"/>
      <c r="AM39" s="29">
        <f t="shared" si="6"/>
        <v>327</v>
      </c>
      <c r="AN39" s="29">
        <f t="shared" si="7"/>
        <v>106</v>
      </c>
      <c r="AO39" s="29">
        <f t="shared" si="8"/>
        <v>6</v>
      </c>
      <c r="AP39" s="44">
        <f t="shared" si="9"/>
        <v>54.5</v>
      </c>
      <c r="AQ39" s="44">
        <f t="shared" si="4"/>
        <v>291</v>
      </c>
      <c r="AR39" s="44">
        <f t="shared" si="5"/>
        <v>227</v>
      </c>
      <c r="AS39" s="29"/>
      <c r="AT39" s="29"/>
      <c r="AV39" s="44"/>
    </row>
    <row r="40" spans="1:50" x14ac:dyDescent="0.3">
      <c r="A40" s="65">
        <v>38</v>
      </c>
      <c r="B40" s="30" t="s">
        <v>103</v>
      </c>
      <c r="C40" s="30" t="s">
        <v>104</v>
      </c>
      <c r="D40" s="38" t="s">
        <v>261</v>
      </c>
      <c r="E40" s="29" t="s">
        <v>13</v>
      </c>
      <c r="F40" s="29">
        <v>283</v>
      </c>
      <c r="G40" s="50">
        <v>2.056712962962963E-2</v>
      </c>
      <c r="H40" s="39">
        <v>49</v>
      </c>
      <c r="I40" s="39">
        <v>35</v>
      </c>
      <c r="J40" s="29">
        <v>93</v>
      </c>
      <c r="K40" s="29">
        <v>23</v>
      </c>
      <c r="L40" s="29">
        <v>35</v>
      </c>
      <c r="M40" s="29">
        <v>86</v>
      </c>
      <c r="N40" s="29">
        <v>29</v>
      </c>
      <c r="O40" s="29">
        <v>100</v>
      </c>
      <c r="P40" s="29">
        <v>66</v>
      </c>
      <c r="Q40" s="29">
        <v>49</v>
      </c>
      <c r="R40" s="29">
        <v>35</v>
      </c>
      <c r="S40" s="29">
        <v>63</v>
      </c>
      <c r="T40" s="29">
        <v>51</v>
      </c>
      <c r="U40" s="29">
        <v>35</v>
      </c>
      <c r="V40" s="29">
        <v>46</v>
      </c>
      <c r="W40" s="29">
        <v>63</v>
      </c>
      <c r="X40" s="29">
        <v>35</v>
      </c>
      <c r="Y40" s="29">
        <v>39</v>
      </c>
      <c r="Z40" s="29">
        <v>55</v>
      </c>
      <c r="AA40" s="29">
        <v>35</v>
      </c>
      <c r="AB40" s="43">
        <v>1.8981481481481481E-2</v>
      </c>
      <c r="AC40" s="29">
        <v>65</v>
      </c>
      <c r="AD40" s="29">
        <v>35</v>
      </c>
      <c r="AE40" s="29">
        <v>49</v>
      </c>
      <c r="AF40" s="29">
        <v>23</v>
      </c>
      <c r="AG40" s="29">
        <v>29</v>
      </c>
      <c r="AH40" s="29">
        <v>49</v>
      </c>
      <c r="AI40" s="29">
        <v>51</v>
      </c>
      <c r="AJ40" s="29">
        <v>63</v>
      </c>
      <c r="AK40" s="29">
        <v>55</v>
      </c>
      <c r="AL40" s="29">
        <v>65</v>
      </c>
      <c r="AM40" s="29">
        <f t="shared" si="6"/>
        <v>384</v>
      </c>
      <c r="AN40" s="29">
        <f t="shared" si="7"/>
        <v>345</v>
      </c>
      <c r="AO40" s="29">
        <f t="shared" si="8"/>
        <v>8</v>
      </c>
      <c r="AP40" s="44">
        <f t="shared" si="9"/>
        <v>48</v>
      </c>
      <c r="AQ40" s="44">
        <f t="shared" si="4"/>
        <v>283</v>
      </c>
      <c r="AR40" s="44">
        <f t="shared" si="5"/>
        <v>218</v>
      </c>
      <c r="AS40" s="29"/>
      <c r="AT40" s="29"/>
      <c r="AV40" s="44"/>
    </row>
    <row r="41" spans="1:50" x14ac:dyDescent="0.3">
      <c r="A41" s="65">
        <v>39</v>
      </c>
      <c r="B41" s="30" t="s">
        <v>81</v>
      </c>
      <c r="C41" s="30" t="s">
        <v>24</v>
      </c>
      <c r="D41" s="38" t="s">
        <v>256</v>
      </c>
      <c r="E41" s="29" t="s">
        <v>4</v>
      </c>
      <c r="F41" s="29">
        <v>280</v>
      </c>
      <c r="G41" s="50">
        <v>1.3449074074074073E-2</v>
      </c>
      <c r="H41" s="39">
        <v>76</v>
      </c>
      <c r="I41" s="39">
        <v>29</v>
      </c>
      <c r="J41" s="29">
        <v>73</v>
      </c>
      <c r="K41" s="29">
        <v>33</v>
      </c>
      <c r="L41" s="29">
        <v>24</v>
      </c>
      <c r="M41" s="29">
        <v>71</v>
      </c>
      <c r="N41" s="29">
        <v>34</v>
      </c>
      <c r="O41" s="29">
        <v>27</v>
      </c>
      <c r="P41" s="29">
        <v>52</v>
      </c>
      <c r="Q41" s="29">
        <v>56</v>
      </c>
      <c r="R41" s="29">
        <v>25</v>
      </c>
      <c r="S41" s="29"/>
      <c r="T41" s="29"/>
      <c r="U41" s="29"/>
      <c r="V41" s="29"/>
      <c r="W41" s="29"/>
      <c r="X41" s="29"/>
      <c r="Y41" s="29"/>
      <c r="Z41" s="29"/>
      <c r="AA41" s="29"/>
      <c r="AB41" s="43">
        <v>1.3634259259259257E-2</v>
      </c>
      <c r="AC41" s="29">
        <v>81</v>
      </c>
      <c r="AD41" s="29">
        <v>27</v>
      </c>
      <c r="AE41" s="29">
        <v>76</v>
      </c>
      <c r="AF41" s="29">
        <v>33</v>
      </c>
      <c r="AG41" s="29">
        <v>34</v>
      </c>
      <c r="AH41" s="29">
        <v>56</v>
      </c>
      <c r="AI41" s="29"/>
      <c r="AJ41" s="29"/>
      <c r="AK41" s="29"/>
      <c r="AL41" s="29">
        <v>81</v>
      </c>
      <c r="AM41" s="29">
        <f t="shared" si="6"/>
        <v>280</v>
      </c>
      <c r="AN41" s="29">
        <f t="shared" si="7"/>
        <v>132</v>
      </c>
      <c r="AO41" s="29">
        <f t="shared" si="8"/>
        <v>5</v>
      </c>
      <c r="AP41" s="44">
        <f t="shared" si="9"/>
        <v>56</v>
      </c>
      <c r="AQ41" s="44">
        <f t="shared" si="4"/>
        <v>280</v>
      </c>
      <c r="AR41" s="44"/>
      <c r="AS41" s="43"/>
      <c r="AT41" s="29"/>
      <c r="AV41" s="44"/>
    </row>
    <row r="42" spans="1:50" x14ac:dyDescent="0.3">
      <c r="A42" s="65">
        <v>40</v>
      </c>
      <c r="B42" s="30" t="s">
        <v>307</v>
      </c>
      <c r="C42" s="30" t="s">
        <v>51</v>
      </c>
      <c r="D42" s="38" t="s">
        <v>258</v>
      </c>
      <c r="E42" s="29" t="s">
        <v>4</v>
      </c>
      <c r="F42" s="29">
        <v>269</v>
      </c>
      <c r="G42" s="50"/>
      <c r="H42" s="39"/>
      <c r="I42" s="39"/>
      <c r="J42" s="29">
        <v>62</v>
      </c>
      <c r="K42" s="29">
        <v>41</v>
      </c>
      <c r="L42" s="29">
        <v>13</v>
      </c>
      <c r="M42" s="29">
        <v>58</v>
      </c>
      <c r="N42" s="29">
        <v>44</v>
      </c>
      <c r="O42" s="29">
        <v>9</v>
      </c>
      <c r="P42" s="29"/>
      <c r="Q42" s="29"/>
      <c r="R42" s="29"/>
      <c r="S42" s="29">
        <v>42</v>
      </c>
      <c r="T42" s="29">
        <v>58</v>
      </c>
      <c r="U42" s="29">
        <v>16</v>
      </c>
      <c r="V42" s="29">
        <v>38</v>
      </c>
      <c r="W42" s="29">
        <v>66</v>
      </c>
      <c r="X42" s="29">
        <v>22</v>
      </c>
      <c r="Y42" s="29">
        <v>34</v>
      </c>
      <c r="Z42" s="29">
        <v>60</v>
      </c>
      <c r="AA42" s="29">
        <v>20</v>
      </c>
      <c r="AB42" s="29"/>
      <c r="AC42" s="29"/>
      <c r="AD42" s="29"/>
      <c r="AE42" s="29"/>
      <c r="AF42" s="29">
        <v>41</v>
      </c>
      <c r="AG42" s="29">
        <v>44</v>
      </c>
      <c r="AH42" s="29"/>
      <c r="AI42" s="29">
        <v>58</v>
      </c>
      <c r="AJ42" s="29">
        <v>66</v>
      </c>
      <c r="AK42" s="29">
        <v>60</v>
      </c>
      <c r="AL42" s="29"/>
      <c r="AM42" s="29">
        <f t="shared" si="6"/>
        <v>269</v>
      </c>
      <c r="AN42" s="29">
        <f t="shared" si="7"/>
        <v>80</v>
      </c>
      <c r="AO42" s="29">
        <f t="shared" si="8"/>
        <v>5</v>
      </c>
      <c r="AP42" s="44">
        <f t="shared" si="9"/>
        <v>53.8</v>
      </c>
      <c r="AQ42" s="44">
        <f t="shared" si="4"/>
        <v>269</v>
      </c>
      <c r="AR42" s="44">
        <f>(LARGE(AF42:AK42,1))+(LARGE(AF42:AK42,2))+(LARGE(AF42:AK42,3))+(LARGE(AF42:AK42,4))</f>
        <v>228</v>
      </c>
      <c r="AS42" s="29"/>
      <c r="AT42" s="29"/>
    </row>
    <row r="43" spans="1:50" x14ac:dyDescent="0.3">
      <c r="A43" s="65">
        <v>41</v>
      </c>
      <c r="B43" s="30" t="s">
        <v>96</v>
      </c>
      <c r="C43" s="53" t="s">
        <v>58</v>
      </c>
      <c r="D43" s="38" t="s">
        <v>259</v>
      </c>
      <c r="E43" s="29" t="s">
        <v>4</v>
      </c>
      <c r="F43" s="29">
        <v>248</v>
      </c>
      <c r="G43" s="50"/>
      <c r="H43" s="39"/>
      <c r="I43" s="39"/>
      <c r="J43" s="29">
        <v>63</v>
      </c>
      <c r="K43" s="29">
        <v>40</v>
      </c>
      <c r="L43" s="29">
        <v>24</v>
      </c>
      <c r="M43" s="29">
        <v>69</v>
      </c>
      <c r="N43" s="29">
        <v>36</v>
      </c>
      <c r="O43" s="29">
        <v>24</v>
      </c>
      <c r="P43" s="29">
        <v>56</v>
      </c>
      <c r="Q43" s="29">
        <v>54</v>
      </c>
      <c r="R43" s="29">
        <v>26</v>
      </c>
      <c r="S43" s="29">
        <v>51</v>
      </c>
      <c r="T43" s="29">
        <v>54</v>
      </c>
      <c r="U43" s="29">
        <v>28</v>
      </c>
      <c r="V43" s="29"/>
      <c r="W43" s="29"/>
      <c r="X43" s="29"/>
      <c r="Y43" s="29">
        <v>30</v>
      </c>
      <c r="Z43" s="29">
        <v>64</v>
      </c>
      <c r="AA43" s="29">
        <v>28</v>
      </c>
      <c r="AB43" s="29"/>
      <c r="AC43" s="29"/>
      <c r="AD43" s="29"/>
      <c r="AE43" s="29"/>
      <c r="AF43" s="29">
        <v>40</v>
      </c>
      <c r="AG43" s="29">
        <v>36</v>
      </c>
      <c r="AH43" s="29">
        <v>54</v>
      </c>
      <c r="AI43" s="29">
        <v>54</v>
      </c>
      <c r="AJ43" s="29"/>
      <c r="AK43" s="29">
        <v>64</v>
      </c>
      <c r="AL43" s="29"/>
      <c r="AM43" s="29">
        <f t="shared" si="6"/>
        <v>248</v>
      </c>
      <c r="AN43" s="29">
        <f t="shared" si="7"/>
        <v>130</v>
      </c>
      <c r="AO43" s="29">
        <f t="shared" si="8"/>
        <v>5</v>
      </c>
      <c r="AP43" s="44">
        <f t="shared" si="9"/>
        <v>49.6</v>
      </c>
      <c r="AQ43" s="44">
        <f t="shared" si="4"/>
        <v>248</v>
      </c>
      <c r="AR43" s="44">
        <f>(LARGE(AF43:AK43,1))+(LARGE(AF43:AK43,2))+(LARGE(AF43:AK43,3))+(LARGE(AF43:AK43,4))</f>
        <v>212</v>
      </c>
      <c r="AS43" s="29"/>
      <c r="AT43" s="29"/>
      <c r="AV43" s="44"/>
    </row>
    <row r="44" spans="1:50" x14ac:dyDescent="0.3">
      <c r="A44" s="65">
        <v>42</v>
      </c>
      <c r="B44" s="30" t="s">
        <v>100</v>
      </c>
      <c r="C44" s="53" t="s">
        <v>51</v>
      </c>
      <c r="D44" s="38" t="s">
        <v>259</v>
      </c>
      <c r="E44" s="29" t="s">
        <v>4</v>
      </c>
      <c r="F44" s="29">
        <v>237</v>
      </c>
      <c r="G44" s="50"/>
      <c r="H44" s="39"/>
      <c r="I44" s="39"/>
      <c r="J44" s="29">
        <v>87</v>
      </c>
      <c r="K44" s="29">
        <v>26</v>
      </c>
      <c r="L44" s="29">
        <v>20</v>
      </c>
      <c r="M44" s="29">
        <v>76</v>
      </c>
      <c r="N44" s="29">
        <v>32</v>
      </c>
      <c r="O44" s="29">
        <v>22</v>
      </c>
      <c r="P44" s="29">
        <v>59</v>
      </c>
      <c r="Q44" s="29">
        <v>51</v>
      </c>
      <c r="R44" s="29">
        <v>25</v>
      </c>
      <c r="S44" s="29"/>
      <c r="T44" s="29"/>
      <c r="U44" s="29"/>
      <c r="V44" s="29"/>
      <c r="W44" s="29"/>
      <c r="X44" s="29"/>
      <c r="Y44" s="29">
        <v>38</v>
      </c>
      <c r="Z44" s="29">
        <v>56</v>
      </c>
      <c r="AA44" s="29">
        <v>26</v>
      </c>
      <c r="AB44" s="43">
        <v>1.7233796296296296E-2</v>
      </c>
      <c r="AC44" s="29">
        <v>72</v>
      </c>
      <c r="AD44" s="29">
        <v>29</v>
      </c>
      <c r="AE44" s="29"/>
      <c r="AF44" s="29">
        <v>26</v>
      </c>
      <c r="AG44" s="29">
        <v>32</v>
      </c>
      <c r="AH44" s="29">
        <v>51</v>
      </c>
      <c r="AI44" s="29"/>
      <c r="AJ44" s="29"/>
      <c r="AK44" s="29">
        <v>56</v>
      </c>
      <c r="AL44" s="29">
        <v>72</v>
      </c>
      <c r="AM44" s="29">
        <f t="shared" si="6"/>
        <v>237</v>
      </c>
      <c r="AN44" s="29">
        <f t="shared" si="7"/>
        <v>122</v>
      </c>
      <c r="AO44" s="29">
        <f t="shared" si="8"/>
        <v>5</v>
      </c>
      <c r="AP44" s="44">
        <f t="shared" si="9"/>
        <v>47.4</v>
      </c>
      <c r="AQ44" s="44">
        <f t="shared" si="4"/>
        <v>237</v>
      </c>
      <c r="AR44" s="44">
        <f>(LARGE(AF44:AK44,1))+(LARGE(AF44:AK44,2))+(LARGE(AF44:AK44,3))+(LARGE(AF44:AK44,4))</f>
        <v>165</v>
      </c>
      <c r="AS44" s="29"/>
      <c r="AT44" s="29"/>
      <c r="AV44" s="44"/>
    </row>
    <row r="45" spans="1:50" x14ac:dyDescent="0.3">
      <c r="A45" s="65">
        <v>43</v>
      </c>
      <c r="B45" s="30" t="s">
        <v>98</v>
      </c>
      <c r="C45" s="53" t="s">
        <v>22</v>
      </c>
      <c r="D45" s="38" t="s">
        <v>259</v>
      </c>
      <c r="E45" s="29" t="s">
        <v>4</v>
      </c>
      <c r="F45" s="29">
        <v>235</v>
      </c>
      <c r="G45" s="50">
        <v>1.7662037037037035E-2</v>
      </c>
      <c r="H45" s="39">
        <v>56</v>
      </c>
      <c r="I45" s="39">
        <v>28</v>
      </c>
      <c r="J45" s="29">
        <v>68</v>
      </c>
      <c r="K45" s="29">
        <v>38</v>
      </c>
      <c r="L45" s="29">
        <v>22</v>
      </c>
      <c r="M45" s="29">
        <v>78</v>
      </c>
      <c r="N45" s="29">
        <v>30</v>
      </c>
      <c r="O45" s="29">
        <v>21</v>
      </c>
      <c r="P45" s="29"/>
      <c r="Q45" s="29"/>
      <c r="R45" s="29"/>
      <c r="S45" s="29">
        <v>55</v>
      </c>
      <c r="T45" s="29">
        <v>52</v>
      </c>
      <c r="U45" s="29">
        <v>27</v>
      </c>
      <c r="V45" s="29"/>
      <c r="W45" s="29"/>
      <c r="X45" s="29"/>
      <c r="Y45" s="29">
        <v>35</v>
      </c>
      <c r="Z45" s="29">
        <v>59</v>
      </c>
      <c r="AA45" s="29">
        <v>27</v>
      </c>
      <c r="AB45" s="29"/>
      <c r="AC45" s="29"/>
      <c r="AD45" s="29"/>
      <c r="AE45" s="29">
        <v>56</v>
      </c>
      <c r="AF45" s="29">
        <v>38</v>
      </c>
      <c r="AG45" s="29">
        <v>30</v>
      </c>
      <c r="AH45" s="29"/>
      <c r="AI45" s="29">
        <v>52</v>
      </c>
      <c r="AJ45" s="29"/>
      <c r="AK45" s="29">
        <v>59</v>
      </c>
      <c r="AL45" s="29"/>
      <c r="AM45" s="29">
        <f t="shared" si="6"/>
        <v>235</v>
      </c>
      <c r="AN45" s="29">
        <f t="shared" si="7"/>
        <v>125</v>
      </c>
      <c r="AO45" s="29">
        <f t="shared" si="8"/>
        <v>5</v>
      </c>
      <c r="AP45" s="44">
        <f t="shared" si="9"/>
        <v>47</v>
      </c>
      <c r="AQ45" s="44">
        <f t="shared" si="4"/>
        <v>235</v>
      </c>
      <c r="AR45" s="44">
        <f>(LARGE(AF45:AK45,1))+(LARGE(AF45:AK45,2))+(LARGE(AF45:AK45,3))+(LARGE(AF45:AK45,4))</f>
        <v>179</v>
      </c>
      <c r="AS45" s="29"/>
      <c r="AT45" s="29"/>
      <c r="AV45" s="44"/>
    </row>
    <row r="46" spans="1:50" x14ac:dyDescent="0.3">
      <c r="A46" s="65">
        <v>57</v>
      </c>
      <c r="B46" s="30" t="s">
        <v>281</v>
      </c>
      <c r="C46" s="30" t="s">
        <v>128</v>
      </c>
      <c r="D46" s="38" t="s">
        <v>256</v>
      </c>
      <c r="E46" s="29" t="s">
        <v>13</v>
      </c>
      <c r="G46" s="50"/>
      <c r="H46" s="39"/>
      <c r="I46" s="39"/>
      <c r="J46" s="29">
        <v>36</v>
      </c>
      <c r="K46" s="29">
        <v>59</v>
      </c>
      <c r="L46" s="29">
        <v>25</v>
      </c>
      <c r="M46" s="29">
        <v>35</v>
      </c>
      <c r="N46" s="29">
        <v>60</v>
      </c>
      <c r="O46" s="29">
        <v>28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43">
        <v>1.2048611111111112E-2</v>
      </c>
      <c r="AC46" s="29">
        <v>89</v>
      </c>
      <c r="AD46" s="29">
        <v>30</v>
      </c>
      <c r="AE46" s="29"/>
      <c r="AF46" s="29">
        <v>59</v>
      </c>
      <c r="AG46" s="29">
        <v>60</v>
      </c>
      <c r="AH46" s="29"/>
      <c r="AI46" s="29"/>
      <c r="AJ46" s="29"/>
      <c r="AK46" s="29"/>
      <c r="AL46" s="29">
        <v>89</v>
      </c>
      <c r="AM46" s="29">
        <f t="shared" si="6"/>
        <v>208</v>
      </c>
      <c r="AN46" s="29">
        <f t="shared" si="7"/>
        <v>83</v>
      </c>
      <c r="AO46" s="29">
        <f t="shared" si="8"/>
        <v>3</v>
      </c>
      <c r="AP46" s="44">
        <f t="shared" si="9"/>
        <v>69.333333333333329</v>
      </c>
      <c r="AQ46" s="44"/>
      <c r="AR46" s="44"/>
      <c r="AS46" s="29"/>
      <c r="AT46" s="29"/>
    </row>
    <row r="47" spans="1:50" x14ac:dyDescent="0.3">
      <c r="A47" s="65">
        <v>53</v>
      </c>
      <c r="B47" s="48" t="s">
        <v>614</v>
      </c>
      <c r="C47" s="30" t="s">
        <v>20</v>
      </c>
      <c r="D47" s="38" t="s">
        <v>258</v>
      </c>
      <c r="E47" s="39" t="s">
        <v>4</v>
      </c>
      <c r="F47" s="39"/>
      <c r="G47" s="50"/>
      <c r="H47" s="39"/>
      <c r="I47" s="39"/>
      <c r="J47" s="29"/>
      <c r="K47" s="29"/>
      <c r="L47" s="29"/>
      <c r="M47" s="29">
        <v>28</v>
      </c>
      <c r="N47" s="29">
        <v>67</v>
      </c>
      <c r="O47" s="29">
        <v>20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43">
        <v>1.2766203703703703E-2</v>
      </c>
      <c r="AC47" s="29">
        <v>83</v>
      </c>
      <c r="AD47" s="29">
        <v>29</v>
      </c>
      <c r="AE47" s="29"/>
      <c r="AF47" s="29"/>
      <c r="AG47" s="29">
        <v>67</v>
      </c>
      <c r="AH47" s="29"/>
      <c r="AI47" s="29"/>
      <c r="AJ47" s="29"/>
      <c r="AK47" s="29"/>
      <c r="AL47" s="29">
        <v>83</v>
      </c>
      <c r="AM47" s="29">
        <f t="shared" si="6"/>
        <v>150</v>
      </c>
      <c r="AN47" s="29">
        <f t="shared" si="7"/>
        <v>49</v>
      </c>
      <c r="AO47" s="29">
        <f t="shared" si="8"/>
        <v>2</v>
      </c>
      <c r="AP47" s="44">
        <f t="shared" si="9"/>
        <v>75</v>
      </c>
      <c r="AQ47" s="44"/>
      <c r="AR47" s="44"/>
      <c r="AS47" s="29"/>
      <c r="AT47" s="29"/>
    </row>
    <row r="48" spans="1:50" x14ac:dyDescent="0.3">
      <c r="A48" s="65">
        <v>74</v>
      </c>
      <c r="B48" s="3" t="s">
        <v>285</v>
      </c>
      <c r="C48" s="36" t="s">
        <v>51</v>
      </c>
      <c r="D48" s="38" t="s">
        <v>259</v>
      </c>
      <c r="E48" s="39" t="s">
        <v>4</v>
      </c>
      <c r="F48" s="39"/>
      <c r="G48" s="50">
        <v>1.7777777777777778E-2</v>
      </c>
      <c r="H48" s="39">
        <v>55</v>
      </c>
      <c r="I48" s="39">
        <v>27</v>
      </c>
      <c r="J48" s="29">
        <v>88</v>
      </c>
      <c r="K48" s="29">
        <v>25</v>
      </c>
      <c r="L48" s="29">
        <v>19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43">
        <v>1.7025462962962961E-2</v>
      </c>
      <c r="AC48" s="29">
        <v>73</v>
      </c>
      <c r="AD48" s="29">
        <v>30</v>
      </c>
      <c r="AE48" s="29">
        <v>55</v>
      </c>
      <c r="AF48" s="29">
        <v>25</v>
      </c>
      <c r="AG48" s="29"/>
      <c r="AH48" s="29"/>
      <c r="AI48" s="29"/>
      <c r="AJ48" s="29"/>
      <c r="AK48" s="29"/>
      <c r="AL48" s="29">
        <v>73</v>
      </c>
      <c r="AM48" s="29">
        <f t="shared" si="6"/>
        <v>153</v>
      </c>
      <c r="AN48" s="29">
        <f t="shared" si="7"/>
        <v>76</v>
      </c>
      <c r="AO48" s="29">
        <f t="shared" si="8"/>
        <v>3</v>
      </c>
      <c r="AP48" s="44">
        <f t="shared" si="9"/>
        <v>51</v>
      </c>
      <c r="AQ48" s="44"/>
      <c r="AR48" s="44"/>
      <c r="AS48" s="29"/>
      <c r="AT48" s="29"/>
      <c r="AV48" s="44"/>
    </row>
    <row r="49" spans="1:50" x14ac:dyDescent="0.3">
      <c r="A49" s="65">
        <v>44</v>
      </c>
      <c r="B49" s="30" t="s">
        <v>8</v>
      </c>
      <c r="C49" s="30" t="s">
        <v>9</v>
      </c>
      <c r="D49" s="38" t="s">
        <v>257</v>
      </c>
      <c r="E49" s="29" t="s">
        <v>4</v>
      </c>
      <c r="G49" s="50"/>
      <c r="H49" s="39"/>
      <c r="I49" s="39"/>
      <c r="J49" s="29"/>
      <c r="K49" s="29"/>
      <c r="L49" s="29"/>
      <c r="M49" s="29">
        <v>2</v>
      </c>
      <c r="N49" s="29">
        <v>95</v>
      </c>
      <c r="O49" s="29">
        <v>35</v>
      </c>
      <c r="P49" s="29"/>
      <c r="Q49" s="29"/>
      <c r="R49" s="29"/>
      <c r="S49" s="29">
        <v>4</v>
      </c>
      <c r="T49" s="29">
        <v>90</v>
      </c>
      <c r="U49" s="29">
        <v>32</v>
      </c>
      <c r="V49" s="29"/>
      <c r="W49" s="29"/>
      <c r="X49" s="29"/>
      <c r="Y49" s="29">
        <v>6</v>
      </c>
      <c r="Z49" s="29">
        <v>88</v>
      </c>
      <c r="AA49" s="29">
        <v>32</v>
      </c>
      <c r="AB49" s="29"/>
      <c r="AC49" s="29"/>
      <c r="AD49" s="29"/>
      <c r="AE49" s="29"/>
      <c r="AF49" s="29"/>
      <c r="AG49" s="29">
        <v>95</v>
      </c>
      <c r="AH49" s="29"/>
      <c r="AI49" s="29">
        <v>90</v>
      </c>
      <c r="AJ49" s="29"/>
      <c r="AK49" s="29">
        <v>88</v>
      </c>
      <c r="AL49" s="29"/>
      <c r="AM49" s="29">
        <f t="shared" si="6"/>
        <v>273</v>
      </c>
      <c r="AN49" s="29">
        <f t="shared" si="7"/>
        <v>99</v>
      </c>
      <c r="AO49" s="29">
        <f t="shared" si="8"/>
        <v>3</v>
      </c>
      <c r="AP49" s="121">
        <f t="shared" si="9"/>
        <v>91</v>
      </c>
      <c r="AQ49" s="44"/>
      <c r="AR49" s="44"/>
      <c r="AS49" s="43"/>
      <c r="AT49" s="29"/>
      <c r="AV49" s="44"/>
      <c r="AX49" s="49"/>
    </row>
    <row r="50" spans="1:50" x14ac:dyDescent="0.3">
      <c r="A50" s="65">
        <v>49</v>
      </c>
      <c r="B50" s="30" t="s">
        <v>227</v>
      </c>
      <c r="C50" s="53" t="s">
        <v>14</v>
      </c>
      <c r="D50" s="38" t="s">
        <v>259</v>
      </c>
      <c r="E50" s="29" t="s">
        <v>4</v>
      </c>
      <c r="G50" s="50"/>
      <c r="H50" s="39"/>
      <c r="I50" s="39"/>
      <c r="J50" s="29">
        <v>20</v>
      </c>
      <c r="K50" s="29">
        <v>75</v>
      </c>
      <c r="L50" s="29">
        <v>30</v>
      </c>
      <c r="M50" s="29"/>
      <c r="N50" s="29"/>
      <c r="O50" s="29"/>
      <c r="P50" s="29"/>
      <c r="Q50" s="29"/>
      <c r="R50" s="29"/>
      <c r="S50" s="29">
        <v>15</v>
      </c>
      <c r="T50" s="29">
        <v>79</v>
      </c>
      <c r="U50" s="29">
        <v>30</v>
      </c>
      <c r="V50" s="29">
        <v>9</v>
      </c>
      <c r="W50" s="29">
        <v>85</v>
      </c>
      <c r="X50" s="29">
        <v>35</v>
      </c>
      <c r="Y50" s="29">
        <v>16</v>
      </c>
      <c r="Z50" s="29">
        <v>78</v>
      </c>
      <c r="AA50" s="29">
        <v>32</v>
      </c>
      <c r="AB50" s="29"/>
      <c r="AC50" s="29"/>
      <c r="AD50" s="29"/>
      <c r="AE50" s="29"/>
      <c r="AF50" s="29">
        <v>75</v>
      </c>
      <c r="AG50" s="29"/>
      <c r="AH50" s="29"/>
      <c r="AI50" s="29">
        <v>79</v>
      </c>
      <c r="AJ50" s="29">
        <v>85</v>
      </c>
      <c r="AK50" s="29">
        <v>78</v>
      </c>
      <c r="AL50" s="29"/>
      <c r="AM50" s="29">
        <f t="shared" si="6"/>
        <v>317</v>
      </c>
      <c r="AN50" s="29">
        <f t="shared" si="7"/>
        <v>127</v>
      </c>
      <c r="AO50" s="29">
        <f t="shared" si="8"/>
        <v>4</v>
      </c>
      <c r="AP50" s="44">
        <f t="shared" si="9"/>
        <v>79.25</v>
      </c>
      <c r="AQ50" s="44"/>
      <c r="AR50" s="44">
        <f>(LARGE(AF50:AK50,1))+(LARGE(AF50:AK50,2))+(LARGE(AF50:AK50,3))+(LARGE(AF50:AK50,4))</f>
        <v>317</v>
      </c>
      <c r="AS50" s="43"/>
      <c r="AT50" s="29"/>
      <c r="AV50" s="44"/>
    </row>
    <row r="51" spans="1:50" x14ac:dyDescent="0.3">
      <c r="A51" s="65">
        <v>52</v>
      </c>
      <c r="B51" s="30" t="s">
        <v>40</v>
      </c>
      <c r="C51" s="30" t="s">
        <v>17</v>
      </c>
      <c r="D51" s="38" t="s">
        <v>258</v>
      </c>
      <c r="E51" s="29" t="s">
        <v>4</v>
      </c>
      <c r="G51" s="50"/>
      <c r="H51" s="39"/>
      <c r="I51" s="39"/>
      <c r="J51" s="29">
        <v>24</v>
      </c>
      <c r="K51" s="29">
        <v>71</v>
      </c>
      <c r="L51" s="29">
        <v>26</v>
      </c>
      <c r="M51" s="29">
        <v>16</v>
      </c>
      <c r="N51" s="29">
        <v>78</v>
      </c>
      <c r="O51" s="29">
        <v>25</v>
      </c>
      <c r="P51" s="29"/>
      <c r="Q51" s="29"/>
      <c r="R51" s="29"/>
      <c r="S51" s="29"/>
      <c r="T51" s="29"/>
      <c r="U51" s="29"/>
      <c r="V51" s="29">
        <v>13</v>
      </c>
      <c r="W51" s="29">
        <v>81</v>
      </c>
      <c r="X51" s="29">
        <v>28</v>
      </c>
      <c r="Y51" s="29">
        <v>19</v>
      </c>
      <c r="Z51" s="29">
        <v>75</v>
      </c>
      <c r="AA51" s="29">
        <v>26</v>
      </c>
      <c r="AB51" s="29"/>
      <c r="AC51" s="29"/>
      <c r="AD51" s="29"/>
      <c r="AE51" s="29"/>
      <c r="AF51" s="29">
        <v>71</v>
      </c>
      <c r="AG51" s="29">
        <v>78</v>
      </c>
      <c r="AH51" s="29"/>
      <c r="AI51" s="29"/>
      <c r="AJ51" s="29">
        <v>81</v>
      </c>
      <c r="AK51" s="29">
        <v>75</v>
      </c>
      <c r="AL51" s="29"/>
      <c r="AM51" s="29">
        <f t="shared" si="6"/>
        <v>305</v>
      </c>
      <c r="AN51" s="29">
        <f t="shared" si="7"/>
        <v>105</v>
      </c>
      <c r="AO51" s="29">
        <f t="shared" si="8"/>
        <v>4</v>
      </c>
      <c r="AP51" s="44">
        <f t="shared" si="9"/>
        <v>76.25</v>
      </c>
      <c r="AQ51" s="44"/>
      <c r="AR51" s="44">
        <f>(LARGE(AF51:AK51,1))+(LARGE(AF51:AK51,2))+(LARGE(AF51:AK51,3))+(LARGE(AF51:AK51,4))</f>
        <v>305</v>
      </c>
      <c r="AS51" s="43"/>
      <c r="AT51" s="29"/>
      <c r="AV51" s="44"/>
      <c r="AX51" s="49"/>
    </row>
    <row r="52" spans="1:50" x14ac:dyDescent="0.3">
      <c r="A52" s="65">
        <v>68</v>
      </c>
      <c r="B52" s="3" t="s">
        <v>300</v>
      </c>
      <c r="C52" s="36" t="s">
        <v>6</v>
      </c>
      <c r="D52" s="38" t="s">
        <v>257</v>
      </c>
      <c r="E52" s="39" t="s">
        <v>4</v>
      </c>
      <c r="F52" s="39"/>
      <c r="G52" s="50">
        <v>1.636574074074074E-2</v>
      </c>
      <c r="H52" s="39">
        <v>61</v>
      </c>
      <c r="I52" s="39">
        <v>22</v>
      </c>
      <c r="J52" s="29">
        <v>60</v>
      </c>
      <c r="K52" s="29">
        <v>43</v>
      </c>
      <c r="L52" s="29">
        <v>18</v>
      </c>
      <c r="M52" s="29"/>
      <c r="N52" s="29"/>
      <c r="O52" s="29"/>
      <c r="P52" s="29"/>
      <c r="Q52" s="29"/>
      <c r="R52" s="29"/>
      <c r="S52" s="29">
        <v>39</v>
      </c>
      <c r="T52" s="29">
        <v>59</v>
      </c>
      <c r="U52" s="29">
        <v>21</v>
      </c>
      <c r="V52" s="29"/>
      <c r="W52" s="29"/>
      <c r="X52" s="29"/>
      <c r="Y52" s="29">
        <v>29</v>
      </c>
      <c r="Z52" s="29">
        <v>65</v>
      </c>
      <c r="AA52" s="29">
        <v>23</v>
      </c>
      <c r="AB52" s="29"/>
      <c r="AC52" s="29"/>
      <c r="AD52" s="29"/>
      <c r="AE52" s="29">
        <v>61</v>
      </c>
      <c r="AF52" s="29">
        <v>43</v>
      </c>
      <c r="AG52" s="29"/>
      <c r="AH52" s="29"/>
      <c r="AI52" s="29">
        <v>59</v>
      </c>
      <c r="AJ52" s="29"/>
      <c r="AK52" s="29">
        <v>65</v>
      </c>
      <c r="AL52" s="29"/>
      <c r="AM52" s="29">
        <f t="shared" si="6"/>
        <v>228</v>
      </c>
      <c r="AN52" s="29">
        <f t="shared" si="7"/>
        <v>84</v>
      </c>
      <c r="AO52" s="29">
        <f t="shared" si="8"/>
        <v>4</v>
      </c>
      <c r="AP52" s="44">
        <f t="shared" si="9"/>
        <v>57</v>
      </c>
      <c r="AQ52" s="44"/>
      <c r="AR52" s="44"/>
      <c r="AS52" s="29"/>
      <c r="AT52" s="29"/>
      <c r="AV52" s="44"/>
    </row>
    <row r="53" spans="1:50" x14ac:dyDescent="0.3">
      <c r="A53" s="65">
        <v>73</v>
      </c>
      <c r="B53" s="30" t="s">
        <v>83</v>
      </c>
      <c r="C53" s="30" t="s">
        <v>45</v>
      </c>
      <c r="D53" s="38" t="s">
        <v>258</v>
      </c>
      <c r="E53" s="29" t="s">
        <v>4</v>
      </c>
      <c r="G53" s="50">
        <v>1.7384259259259262E-2</v>
      </c>
      <c r="H53" s="39">
        <v>59</v>
      </c>
      <c r="I53" s="39">
        <v>19</v>
      </c>
      <c r="J53" s="29">
        <v>61</v>
      </c>
      <c r="K53" s="29">
        <v>42</v>
      </c>
      <c r="L53" s="29">
        <v>14</v>
      </c>
      <c r="M53" s="29">
        <v>59</v>
      </c>
      <c r="N53" s="29">
        <v>43</v>
      </c>
      <c r="O53" s="29">
        <v>8</v>
      </c>
      <c r="P53" s="29"/>
      <c r="Q53" s="29"/>
      <c r="R53" s="29"/>
      <c r="S53" s="29"/>
      <c r="T53" s="29"/>
      <c r="U53" s="29"/>
      <c r="V53" s="29"/>
      <c r="W53" s="29"/>
      <c r="X53" s="29"/>
      <c r="Y53" s="29">
        <v>31</v>
      </c>
      <c r="Z53" s="29">
        <v>63</v>
      </c>
      <c r="AA53" s="29">
        <v>23</v>
      </c>
      <c r="AB53" s="29"/>
      <c r="AC53" s="29"/>
      <c r="AD53" s="29"/>
      <c r="AE53" s="29">
        <v>59</v>
      </c>
      <c r="AF53" s="29">
        <v>42</v>
      </c>
      <c r="AG53" s="29">
        <v>43</v>
      </c>
      <c r="AH53" s="29"/>
      <c r="AI53" s="29"/>
      <c r="AJ53" s="29"/>
      <c r="AK53" s="29">
        <v>63</v>
      </c>
      <c r="AL53" s="29"/>
      <c r="AM53" s="29">
        <f t="shared" si="6"/>
        <v>207</v>
      </c>
      <c r="AN53" s="29">
        <f t="shared" si="7"/>
        <v>64</v>
      </c>
      <c r="AO53" s="29">
        <f t="shared" si="8"/>
        <v>4</v>
      </c>
      <c r="AP53" s="44">
        <f t="shared" si="9"/>
        <v>51.75</v>
      </c>
      <c r="AQ53" s="44"/>
      <c r="AR53" s="44"/>
      <c r="AS53" s="29"/>
      <c r="AT53" s="29"/>
      <c r="AV53" s="44"/>
    </row>
    <row r="54" spans="1:50" x14ac:dyDescent="0.3">
      <c r="A54" s="65">
        <v>45</v>
      </c>
      <c r="B54" s="48" t="s">
        <v>311</v>
      </c>
      <c r="C54" s="36" t="s">
        <v>287</v>
      </c>
      <c r="D54" s="38" t="s">
        <v>256</v>
      </c>
      <c r="E54" s="39" t="s">
        <v>4</v>
      </c>
      <c r="F54" s="39"/>
      <c r="G54" s="50"/>
      <c r="H54" s="39"/>
      <c r="I54" s="39"/>
      <c r="J54" s="29">
        <v>8</v>
      </c>
      <c r="K54" s="29">
        <v>86</v>
      </c>
      <c r="L54" s="29">
        <v>30</v>
      </c>
      <c r="M54" s="29"/>
      <c r="N54" s="29"/>
      <c r="O54" s="29"/>
      <c r="P54" s="29">
        <v>7</v>
      </c>
      <c r="Q54" s="29">
        <v>87</v>
      </c>
      <c r="R54" s="29">
        <v>30</v>
      </c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>
        <v>86</v>
      </c>
      <c r="AG54" s="29"/>
      <c r="AH54" s="29">
        <v>87</v>
      </c>
      <c r="AI54" s="29"/>
      <c r="AJ54" s="29"/>
      <c r="AK54" s="29"/>
      <c r="AL54" s="29"/>
      <c r="AM54" s="29">
        <f t="shared" si="6"/>
        <v>173</v>
      </c>
      <c r="AN54" s="29">
        <f t="shared" si="7"/>
        <v>60</v>
      </c>
      <c r="AO54" s="29">
        <f t="shared" si="8"/>
        <v>2</v>
      </c>
      <c r="AP54" s="121">
        <f t="shared" si="9"/>
        <v>86.5</v>
      </c>
      <c r="AQ54" s="44"/>
      <c r="AR54" s="44"/>
      <c r="AS54" s="29"/>
      <c r="AT54" s="29"/>
      <c r="AV54" s="44"/>
    </row>
    <row r="55" spans="1:50" x14ac:dyDescent="0.3">
      <c r="A55" s="65">
        <v>46</v>
      </c>
      <c r="B55" s="30" t="s">
        <v>16</v>
      </c>
      <c r="C55" s="30" t="s">
        <v>17</v>
      </c>
      <c r="D55" s="38" t="s">
        <v>257</v>
      </c>
      <c r="E55" s="29" t="s">
        <v>4</v>
      </c>
      <c r="G55" s="50">
        <v>1.1608796296296296E-2</v>
      </c>
      <c r="H55" s="29">
        <v>92</v>
      </c>
      <c r="I55" s="39">
        <v>32</v>
      </c>
      <c r="J55" s="29">
        <v>10</v>
      </c>
      <c r="K55" s="29">
        <v>84</v>
      </c>
      <c r="L55" s="29">
        <v>30</v>
      </c>
      <c r="M55" s="29"/>
      <c r="N55" s="29"/>
      <c r="O55" s="29"/>
      <c r="P55" s="29"/>
      <c r="Q55" s="29"/>
      <c r="R55" s="29"/>
      <c r="S55" s="29">
        <v>13</v>
      </c>
      <c r="T55" s="29">
        <v>81</v>
      </c>
      <c r="U55" s="29">
        <v>28</v>
      </c>
      <c r="V55" s="29">
        <v>6</v>
      </c>
      <c r="W55" s="29">
        <v>88</v>
      </c>
      <c r="X55" s="29">
        <v>30</v>
      </c>
      <c r="Y55" s="29"/>
      <c r="Z55" s="29"/>
      <c r="AA55" s="29"/>
      <c r="AB55" s="29"/>
      <c r="AC55" s="29"/>
      <c r="AD55" s="29"/>
      <c r="AE55" s="29">
        <v>92</v>
      </c>
      <c r="AF55" s="29">
        <v>84</v>
      </c>
      <c r="AG55" s="29"/>
      <c r="AH55" s="29"/>
      <c r="AI55" s="29">
        <v>81</v>
      </c>
      <c r="AJ55" s="29">
        <v>88</v>
      </c>
      <c r="AK55" s="29"/>
      <c r="AL55" s="29"/>
      <c r="AM55" s="29">
        <f t="shared" si="6"/>
        <v>345</v>
      </c>
      <c r="AN55" s="29">
        <f t="shared" si="7"/>
        <v>120</v>
      </c>
      <c r="AO55" s="29">
        <f t="shared" si="8"/>
        <v>4</v>
      </c>
      <c r="AP55" s="121">
        <f t="shared" si="9"/>
        <v>86.25</v>
      </c>
      <c r="AQ55" s="44"/>
      <c r="AR55" s="44"/>
      <c r="AS55" s="43"/>
      <c r="AT55" s="29"/>
    </row>
    <row r="56" spans="1:50" x14ac:dyDescent="0.3">
      <c r="A56" s="65">
        <v>47</v>
      </c>
      <c r="B56" s="30" t="s">
        <v>25</v>
      </c>
      <c r="C56" s="30" t="s">
        <v>26</v>
      </c>
      <c r="D56" s="38" t="s">
        <v>257</v>
      </c>
      <c r="E56" s="29" t="s">
        <v>4</v>
      </c>
      <c r="G56" s="50"/>
      <c r="H56" s="39"/>
      <c r="I56" s="39"/>
      <c r="J56" s="29"/>
      <c r="K56" s="29"/>
      <c r="L56" s="29"/>
      <c r="M56" s="29">
        <v>9</v>
      </c>
      <c r="N56" s="29">
        <v>85</v>
      </c>
      <c r="O56" s="29">
        <v>29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>
        <v>85</v>
      </c>
      <c r="AH56" s="29"/>
      <c r="AI56" s="29"/>
      <c r="AJ56" s="29"/>
      <c r="AK56" s="29"/>
      <c r="AL56" s="29"/>
      <c r="AM56" s="29">
        <f t="shared" si="6"/>
        <v>85</v>
      </c>
      <c r="AN56" s="29">
        <f t="shared" si="7"/>
        <v>29</v>
      </c>
      <c r="AO56" s="29">
        <f t="shared" si="8"/>
        <v>1</v>
      </c>
      <c r="AP56" s="44">
        <f t="shared" si="9"/>
        <v>85</v>
      </c>
      <c r="AQ56" s="44"/>
      <c r="AR56" s="44"/>
      <c r="AS56" s="29"/>
      <c r="AT56" s="29"/>
      <c r="AV56" s="44"/>
      <c r="AX56" s="49"/>
    </row>
    <row r="57" spans="1:50" x14ac:dyDescent="0.3">
      <c r="A57" s="65">
        <v>48</v>
      </c>
      <c r="B57" s="30" t="s">
        <v>28</v>
      </c>
      <c r="C57" s="30" t="s">
        <v>17</v>
      </c>
      <c r="D57" s="38" t="s">
        <v>258</v>
      </c>
      <c r="E57" s="29" t="s">
        <v>4</v>
      </c>
      <c r="G57" s="50"/>
      <c r="H57" s="39"/>
      <c r="I57" s="39"/>
      <c r="J57" s="29"/>
      <c r="K57" s="29"/>
      <c r="L57" s="29"/>
      <c r="M57" s="29">
        <v>15</v>
      </c>
      <c r="N57" s="29">
        <v>79</v>
      </c>
      <c r="O57" s="29">
        <v>26</v>
      </c>
      <c r="P57" s="29"/>
      <c r="Q57" s="29"/>
      <c r="R57" s="29"/>
      <c r="S57" s="29">
        <v>16</v>
      </c>
      <c r="T57" s="29">
        <v>78</v>
      </c>
      <c r="U57" s="29">
        <v>27</v>
      </c>
      <c r="V57" s="29">
        <v>8</v>
      </c>
      <c r="W57" s="29">
        <v>86</v>
      </c>
      <c r="X57" s="29">
        <v>30</v>
      </c>
      <c r="Y57" s="29"/>
      <c r="Z57" s="29"/>
      <c r="AA57" s="29"/>
      <c r="AB57" s="29"/>
      <c r="AC57" s="29"/>
      <c r="AD57" s="29"/>
      <c r="AE57" s="29"/>
      <c r="AF57" s="29"/>
      <c r="AG57" s="29">
        <v>79</v>
      </c>
      <c r="AH57" s="29"/>
      <c r="AI57" s="29">
        <v>78</v>
      </c>
      <c r="AJ57" s="29">
        <v>86</v>
      </c>
      <c r="AK57" s="29"/>
      <c r="AL57" s="29"/>
      <c r="AM57" s="29">
        <f t="shared" si="6"/>
        <v>243</v>
      </c>
      <c r="AN57" s="29">
        <f t="shared" si="7"/>
        <v>83</v>
      </c>
      <c r="AO57" s="29">
        <f t="shared" si="8"/>
        <v>3</v>
      </c>
      <c r="AP57" s="44">
        <f t="shared" si="9"/>
        <v>81</v>
      </c>
      <c r="AQ57" s="44"/>
      <c r="AR57" s="44"/>
      <c r="AS57" s="29"/>
      <c r="AT57" s="29"/>
      <c r="AV57" s="44"/>
    </row>
    <row r="58" spans="1:50" x14ac:dyDescent="0.3">
      <c r="A58" s="65">
        <v>50</v>
      </c>
      <c r="B58" s="3" t="s">
        <v>284</v>
      </c>
      <c r="C58" s="36" t="s">
        <v>269</v>
      </c>
      <c r="D58" s="38" t="s">
        <v>258</v>
      </c>
      <c r="E58" s="39" t="s">
        <v>4</v>
      </c>
      <c r="F58" s="39"/>
      <c r="G58" s="50"/>
      <c r="H58" s="39"/>
      <c r="I58" s="39"/>
      <c r="J58" s="29">
        <v>14</v>
      </c>
      <c r="K58" s="29">
        <v>80</v>
      </c>
      <c r="L58" s="29">
        <v>28</v>
      </c>
      <c r="M58" s="29">
        <v>13</v>
      </c>
      <c r="N58" s="29">
        <v>81</v>
      </c>
      <c r="O58" s="29">
        <v>27</v>
      </c>
      <c r="P58" s="29"/>
      <c r="Q58" s="29"/>
      <c r="R58" s="29"/>
      <c r="S58" s="29">
        <v>18</v>
      </c>
      <c r="T58" s="29">
        <v>76</v>
      </c>
      <c r="U58" s="29">
        <v>25</v>
      </c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>
        <v>80</v>
      </c>
      <c r="AG58" s="29">
        <v>81</v>
      </c>
      <c r="AH58" s="29"/>
      <c r="AI58" s="29">
        <v>76</v>
      </c>
      <c r="AJ58" s="29"/>
      <c r="AK58" s="29"/>
      <c r="AL58" s="29"/>
      <c r="AM58" s="29">
        <f t="shared" si="6"/>
        <v>237</v>
      </c>
      <c r="AN58" s="29">
        <f t="shared" si="7"/>
        <v>80</v>
      </c>
      <c r="AO58" s="29">
        <f t="shared" si="8"/>
        <v>3</v>
      </c>
      <c r="AP58" s="44">
        <f t="shared" si="9"/>
        <v>79</v>
      </c>
      <c r="AQ58" s="44"/>
      <c r="AR58" s="44"/>
      <c r="AS58" s="43"/>
      <c r="AT58" s="29"/>
    </row>
    <row r="59" spans="1:50" x14ac:dyDescent="0.3">
      <c r="A59" s="65">
        <v>51</v>
      </c>
      <c r="B59" s="30" t="s">
        <v>66</v>
      </c>
      <c r="C59" s="53" t="s">
        <v>20</v>
      </c>
      <c r="D59" s="38" t="s">
        <v>256</v>
      </c>
      <c r="E59" s="29" t="s">
        <v>4</v>
      </c>
      <c r="G59" s="50"/>
      <c r="H59" s="39"/>
      <c r="I59" s="39"/>
      <c r="J59" s="29">
        <v>16</v>
      </c>
      <c r="K59" s="29">
        <v>78</v>
      </c>
      <c r="L59" s="29">
        <v>28</v>
      </c>
      <c r="M59" s="29">
        <v>24</v>
      </c>
      <c r="N59" s="29">
        <v>71</v>
      </c>
      <c r="O59" s="29">
        <v>30</v>
      </c>
      <c r="P59" s="29">
        <v>14</v>
      </c>
      <c r="Q59" s="29">
        <v>80</v>
      </c>
      <c r="R59" s="29">
        <v>28</v>
      </c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>
        <v>78</v>
      </c>
      <c r="AG59" s="29">
        <v>71</v>
      </c>
      <c r="AH59" s="29">
        <v>80</v>
      </c>
      <c r="AI59" s="29"/>
      <c r="AJ59" s="29"/>
      <c r="AK59" s="29"/>
      <c r="AL59" s="29"/>
      <c r="AM59" s="29">
        <f t="shared" si="6"/>
        <v>229</v>
      </c>
      <c r="AN59" s="29">
        <f t="shared" si="7"/>
        <v>86</v>
      </c>
      <c r="AO59" s="29">
        <f t="shared" si="8"/>
        <v>3</v>
      </c>
      <c r="AP59" s="44">
        <f t="shared" si="9"/>
        <v>76.333333333333329</v>
      </c>
      <c r="AQ59" s="44"/>
      <c r="AR59" s="44"/>
      <c r="AS59" s="29"/>
      <c r="AT59" s="29"/>
    </row>
    <row r="60" spans="1:50" x14ac:dyDescent="0.3">
      <c r="A60" s="65">
        <v>54</v>
      </c>
      <c r="B60" s="30" t="s">
        <v>52</v>
      </c>
      <c r="C60" s="30" t="s">
        <v>14</v>
      </c>
      <c r="D60" s="38" t="s">
        <v>259</v>
      </c>
      <c r="E60" s="29" t="s">
        <v>4</v>
      </c>
      <c r="G60" s="50"/>
      <c r="H60" s="39"/>
      <c r="I60" s="39"/>
      <c r="J60" s="29">
        <v>17</v>
      </c>
      <c r="K60" s="29">
        <v>77</v>
      </c>
      <c r="L60" s="29">
        <v>32</v>
      </c>
      <c r="M60" s="29">
        <v>23</v>
      </c>
      <c r="N60" s="29">
        <v>72</v>
      </c>
      <c r="O60" s="29">
        <v>32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>
        <v>77</v>
      </c>
      <c r="AG60" s="29">
        <v>72</v>
      </c>
      <c r="AH60" s="29"/>
      <c r="AI60" s="29"/>
      <c r="AJ60" s="29"/>
      <c r="AK60" s="29"/>
      <c r="AL60" s="29"/>
      <c r="AM60" s="29">
        <f t="shared" si="6"/>
        <v>149</v>
      </c>
      <c r="AN60" s="29">
        <f t="shared" si="7"/>
        <v>64</v>
      </c>
      <c r="AO60" s="29">
        <f t="shared" si="8"/>
        <v>2</v>
      </c>
      <c r="AP60" s="44">
        <f t="shared" si="9"/>
        <v>74.5</v>
      </c>
      <c r="AQ60" s="44"/>
      <c r="AR60" s="44"/>
      <c r="AS60" s="29"/>
      <c r="AT60" s="29"/>
      <c r="AV60" s="44"/>
    </row>
    <row r="61" spans="1:50" x14ac:dyDescent="0.3">
      <c r="A61" s="65">
        <v>55</v>
      </c>
      <c r="B61" s="30" t="s">
        <v>241</v>
      </c>
      <c r="C61" s="30" t="s">
        <v>14</v>
      </c>
      <c r="D61" s="38" t="s">
        <v>258</v>
      </c>
      <c r="E61" s="29" t="s">
        <v>4</v>
      </c>
      <c r="G61" s="50">
        <v>1.3900462962962962E-2</v>
      </c>
      <c r="H61" s="39">
        <v>71</v>
      </c>
      <c r="I61" s="39">
        <v>23</v>
      </c>
      <c r="J61" s="29">
        <v>23</v>
      </c>
      <c r="K61" s="29">
        <v>72</v>
      </c>
      <c r="L61" s="29">
        <v>27</v>
      </c>
      <c r="M61" s="29">
        <v>17</v>
      </c>
      <c r="N61" s="29">
        <v>77</v>
      </c>
      <c r="O61" s="29">
        <v>24</v>
      </c>
      <c r="P61" s="29"/>
      <c r="Q61" s="29"/>
      <c r="R61" s="29"/>
      <c r="S61" s="29">
        <v>17</v>
      </c>
      <c r="T61" s="29">
        <v>77</v>
      </c>
      <c r="U61" s="29">
        <v>26</v>
      </c>
      <c r="V61" s="29"/>
      <c r="W61" s="29"/>
      <c r="X61" s="29"/>
      <c r="Y61" s="29"/>
      <c r="Z61" s="29"/>
      <c r="AA61" s="29"/>
      <c r="AB61" s="29"/>
      <c r="AC61" s="29"/>
      <c r="AD61" s="29"/>
      <c r="AE61" s="29">
        <v>71</v>
      </c>
      <c r="AF61" s="29">
        <v>72</v>
      </c>
      <c r="AG61" s="29">
        <v>77</v>
      </c>
      <c r="AH61" s="29"/>
      <c r="AI61" s="29">
        <v>77</v>
      </c>
      <c r="AJ61" s="29"/>
      <c r="AK61" s="29"/>
      <c r="AL61" s="29"/>
      <c r="AM61" s="29">
        <f t="shared" si="6"/>
        <v>297</v>
      </c>
      <c r="AN61" s="29">
        <f t="shared" si="7"/>
        <v>100</v>
      </c>
      <c r="AO61" s="29">
        <f t="shared" si="8"/>
        <v>4</v>
      </c>
      <c r="AP61" s="44">
        <f t="shared" si="9"/>
        <v>74.25</v>
      </c>
      <c r="AQ61" s="44"/>
      <c r="AR61" s="44"/>
      <c r="AS61" s="29"/>
      <c r="AT61" s="29"/>
      <c r="AV61" s="44"/>
    </row>
    <row r="62" spans="1:50" x14ac:dyDescent="0.3">
      <c r="A62" s="65">
        <v>56</v>
      </c>
      <c r="B62" s="3" t="s">
        <v>301</v>
      </c>
      <c r="C62" s="36" t="s">
        <v>128</v>
      </c>
      <c r="D62" s="38" t="s">
        <v>257</v>
      </c>
      <c r="E62" s="39" t="s">
        <v>13</v>
      </c>
      <c r="F62" s="39"/>
      <c r="G62" s="50"/>
      <c r="H62" s="39"/>
      <c r="I62" s="39"/>
      <c r="J62" s="29">
        <v>21</v>
      </c>
      <c r="K62" s="29">
        <v>74</v>
      </c>
      <c r="L62" s="29">
        <v>27</v>
      </c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>
        <v>74</v>
      </c>
      <c r="AG62" s="29"/>
      <c r="AH62" s="29"/>
      <c r="AI62" s="29"/>
      <c r="AJ62" s="29"/>
      <c r="AK62" s="29"/>
      <c r="AL62" s="29"/>
      <c r="AM62" s="29">
        <f t="shared" si="6"/>
        <v>74</v>
      </c>
      <c r="AN62" s="29">
        <f t="shared" si="7"/>
        <v>27</v>
      </c>
      <c r="AO62" s="29">
        <f t="shared" si="8"/>
        <v>1</v>
      </c>
      <c r="AP62" s="44">
        <f t="shared" si="9"/>
        <v>74</v>
      </c>
      <c r="AQ62" s="44"/>
      <c r="AR62" s="44"/>
      <c r="AS62" s="29"/>
      <c r="AT62" s="29"/>
      <c r="AV62" s="44"/>
    </row>
    <row r="63" spans="1:50" x14ac:dyDescent="0.3">
      <c r="A63" s="65">
        <v>58</v>
      </c>
      <c r="B63" s="30" t="s">
        <v>19</v>
      </c>
      <c r="C63" s="53" t="s">
        <v>3</v>
      </c>
      <c r="D63" s="38" t="s">
        <v>258</v>
      </c>
      <c r="E63" s="29" t="s">
        <v>4</v>
      </c>
      <c r="G63" s="50">
        <v>1.3263888888888889E-2</v>
      </c>
      <c r="H63" s="29">
        <v>78</v>
      </c>
      <c r="I63" s="39">
        <v>25</v>
      </c>
      <c r="J63" s="29"/>
      <c r="K63" s="29"/>
      <c r="L63" s="29"/>
      <c r="M63" s="29">
        <v>33</v>
      </c>
      <c r="N63" s="29">
        <v>62</v>
      </c>
      <c r="O63" s="29">
        <v>18</v>
      </c>
      <c r="P63" s="29"/>
      <c r="Q63" s="29"/>
      <c r="R63" s="29"/>
      <c r="S63" s="29">
        <v>29</v>
      </c>
      <c r="T63" s="29">
        <v>67</v>
      </c>
      <c r="U63" s="29">
        <v>20</v>
      </c>
      <c r="V63" s="29"/>
      <c r="W63" s="29"/>
      <c r="X63" s="29"/>
      <c r="Y63" s="29"/>
      <c r="Z63" s="29"/>
      <c r="AA63" s="29"/>
      <c r="AB63" s="29"/>
      <c r="AC63" s="29"/>
      <c r="AD63" s="29"/>
      <c r="AE63" s="29">
        <v>78</v>
      </c>
      <c r="AF63" s="29"/>
      <c r="AG63" s="29">
        <v>62</v>
      </c>
      <c r="AH63" s="29"/>
      <c r="AI63" s="29">
        <v>67</v>
      </c>
      <c r="AJ63" s="29"/>
      <c r="AK63" s="29"/>
      <c r="AL63" s="29"/>
      <c r="AM63" s="29">
        <f t="shared" si="6"/>
        <v>207</v>
      </c>
      <c r="AN63" s="29">
        <f t="shared" si="7"/>
        <v>63</v>
      </c>
      <c r="AO63" s="29">
        <f t="shared" si="8"/>
        <v>3</v>
      </c>
      <c r="AP63" s="44">
        <f t="shared" si="9"/>
        <v>69</v>
      </c>
      <c r="AQ63" s="44"/>
      <c r="AR63" s="44"/>
      <c r="AS63" s="43"/>
      <c r="AT63" s="29"/>
      <c r="AV63" s="44"/>
    </row>
    <row r="64" spans="1:50" x14ac:dyDescent="0.3">
      <c r="A64" s="65">
        <v>59</v>
      </c>
      <c r="B64" s="30" t="s">
        <v>42</v>
      </c>
      <c r="C64" s="30" t="s">
        <v>14</v>
      </c>
      <c r="D64" s="38" t="s">
        <v>258</v>
      </c>
      <c r="E64" s="29" t="s">
        <v>4</v>
      </c>
      <c r="G64" s="50"/>
      <c r="H64" s="39"/>
      <c r="I64" s="39"/>
      <c r="J64" s="29">
        <v>33</v>
      </c>
      <c r="K64" s="29">
        <v>62</v>
      </c>
      <c r="L64" s="29">
        <v>22</v>
      </c>
      <c r="M64" s="29">
        <v>19</v>
      </c>
      <c r="N64" s="29">
        <v>75</v>
      </c>
      <c r="O64" s="29">
        <v>23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>
        <v>62</v>
      </c>
      <c r="AG64" s="29">
        <v>75</v>
      </c>
      <c r="AH64" s="29"/>
      <c r="AI64" s="29"/>
      <c r="AJ64" s="29"/>
      <c r="AK64" s="29"/>
      <c r="AL64" s="29"/>
      <c r="AM64" s="29">
        <f t="shared" si="6"/>
        <v>137</v>
      </c>
      <c r="AN64" s="29">
        <f t="shared" si="7"/>
        <v>45</v>
      </c>
      <c r="AO64" s="29">
        <f t="shared" si="8"/>
        <v>2</v>
      </c>
      <c r="AP64" s="44">
        <f t="shared" si="9"/>
        <v>68.5</v>
      </c>
      <c r="AQ64" s="44"/>
      <c r="AR64" s="44"/>
      <c r="AS64" s="43"/>
      <c r="AT64" s="29"/>
    </row>
    <row r="65" spans="1:48" x14ac:dyDescent="0.3">
      <c r="A65" s="65">
        <v>60</v>
      </c>
      <c r="B65" s="54" t="s">
        <v>126</v>
      </c>
      <c r="C65" s="30" t="s">
        <v>22</v>
      </c>
      <c r="D65" s="38" t="s">
        <v>258</v>
      </c>
      <c r="E65" s="29" t="s">
        <v>4</v>
      </c>
      <c r="G65" s="50"/>
      <c r="H65" s="39"/>
      <c r="I65" s="39"/>
      <c r="J65" s="29"/>
      <c r="K65" s="29"/>
      <c r="L65" s="29"/>
      <c r="M65" s="29">
        <v>30</v>
      </c>
      <c r="N65" s="29">
        <v>65</v>
      </c>
      <c r="O65" s="29">
        <v>19</v>
      </c>
      <c r="P65" s="29">
        <v>26</v>
      </c>
      <c r="Q65" s="29">
        <v>72</v>
      </c>
      <c r="R65" s="29">
        <v>25</v>
      </c>
      <c r="S65" s="29">
        <v>30</v>
      </c>
      <c r="T65" s="29">
        <v>66</v>
      </c>
      <c r="U65" s="29">
        <v>19</v>
      </c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>
        <v>65</v>
      </c>
      <c r="AH65" s="29">
        <v>72</v>
      </c>
      <c r="AI65" s="29">
        <v>66</v>
      </c>
      <c r="AJ65" s="29"/>
      <c r="AK65" s="29"/>
      <c r="AL65" s="29"/>
      <c r="AM65" s="29">
        <f t="shared" si="6"/>
        <v>203</v>
      </c>
      <c r="AN65" s="29">
        <f t="shared" si="7"/>
        <v>63</v>
      </c>
      <c r="AO65" s="29">
        <f t="shared" si="8"/>
        <v>3</v>
      </c>
      <c r="AP65" s="44">
        <f t="shared" si="9"/>
        <v>67.666666666666671</v>
      </c>
      <c r="AQ65" s="44"/>
      <c r="AR65" s="44"/>
      <c r="AS65" s="43"/>
      <c r="AT65" s="29"/>
      <c r="AV65" s="44"/>
    </row>
    <row r="66" spans="1:48" x14ac:dyDescent="0.3">
      <c r="A66" s="65">
        <v>61</v>
      </c>
      <c r="B66" s="30" t="s">
        <v>34</v>
      </c>
      <c r="C66" s="30" t="s">
        <v>35</v>
      </c>
      <c r="D66" s="38" t="s">
        <v>257</v>
      </c>
      <c r="E66" s="29" t="s">
        <v>13</v>
      </c>
      <c r="G66" s="50"/>
      <c r="H66" s="39"/>
      <c r="I66" s="39"/>
      <c r="J66" s="29"/>
      <c r="K66" s="29"/>
      <c r="L66" s="29"/>
      <c r="M66" s="29">
        <v>31</v>
      </c>
      <c r="N66" s="29">
        <v>64</v>
      </c>
      <c r="O66" s="29">
        <v>24</v>
      </c>
      <c r="P66" s="29">
        <v>31</v>
      </c>
      <c r="Q66" s="29">
        <v>68</v>
      </c>
      <c r="R66" s="29">
        <v>27</v>
      </c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>
        <v>64</v>
      </c>
      <c r="AH66" s="29">
        <v>68</v>
      </c>
      <c r="AI66" s="29"/>
      <c r="AJ66" s="29"/>
      <c r="AK66" s="29"/>
      <c r="AL66" s="29"/>
      <c r="AM66" s="29">
        <f t="shared" si="6"/>
        <v>132</v>
      </c>
      <c r="AN66" s="29">
        <f t="shared" si="7"/>
        <v>51</v>
      </c>
      <c r="AO66" s="29">
        <f t="shared" si="8"/>
        <v>2</v>
      </c>
      <c r="AP66" s="44">
        <f t="shared" si="9"/>
        <v>66</v>
      </c>
      <c r="AQ66" s="44"/>
      <c r="AR66" s="44"/>
      <c r="AS66" s="29"/>
      <c r="AT66" s="29"/>
      <c r="AV66" s="44"/>
    </row>
    <row r="67" spans="1:48" x14ac:dyDescent="0.3">
      <c r="A67" s="65">
        <v>62</v>
      </c>
      <c r="B67" s="30" t="s">
        <v>94</v>
      </c>
      <c r="C67" s="30" t="s">
        <v>17</v>
      </c>
      <c r="D67" s="38" t="s">
        <v>258</v>
      </c>
      <c r="E67" s="29" t="s">
        <v>4</v>
      </c>
      <c r="G67" s="50"/>
      <c r="H67" s="39"/>
      <c r="I67" s="39"/>
      <c r="J67" s="29">
        <v>28</v>
      </c>
      <c r="K67" s="29">
        <v>67</v>
      </c>
      <c r="L67" s="29">
        <v>25</v>
      </c>
      <c r="M67" s="29">
        <v>44</v>
      </c>
      <c r="N67" s="29">
        <v>55</v>
      </c>
      <c r="O67" s="29">
        <v>13</v>
      </c>
      <c r="P67" s="29">
        <v>27</v>
      </c>
      <c r="Q67" s="29">
        <v>71</v>
      </c>
      <c r="R67" s="29">
        <v>24</v>
      </c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>
        <v>67</v>
      </c>
      <c r="AG67" s="29">
        <v>55</v>
      </c>
      <c r="AH67" s="29">
        <v>71</v>
      </c>
      <c r="AI67" s="29"/>
      <c r="AJ67" s="29"/>
      <c r="AK67" s="29"/>
      <c r="AL67" s="29"/>
      <c r="AM67" s="29">
        <f t="shared" ref="AM67:AM85" si="10">K67+H67+N67+Q67+T67+W67+Z67+AC67</f>
        <v>193</v>
      </c>
      <c r="AN67" s="29">
        <f t="shared" ref="AN67:AN85" si="11">L67+I67+O67+R67+U67+X67+AA67+AD67</f>
        <v>62</v>
      </c>
      <c r="AO67" s="29">
        <f t="shared" ref="AO67:AO85" si="12">COUNT(H67,K67,N67,Q67,T67,W67,Z67,AC67)</f>
        <v>3</v>
      </c>
      <c r="AP67" s="44">
        <f t="shared" ref="AP67:AP85" si="13">AM67/AO67</f>
        <v>64.333333333333329</v>
      </c>
      <c r="AQ67" s="44"/>
      <c r="AR67" s="44"/>
      <c r="AS67" s="29"/>
      <c r="AT67" s="29"/>
    </row>
    <row r="68" spans="1:48" x14ac:dyDescent="0.3">
      <c r="A68" s="65">
        <v>63</v>
      </c>
      <c r="B68" s="30" t="s">
        <v>240</v>
      </c>
      <c r="C68" s="30" t="s">
        <v>35</v>
      </c>
      <c r="D68" s="38" t="s">
        <v>257</v>
      </c>
      <c r="E68" s="29" t="s">
        <v>13</v>
      </c>
      <c r="G68" s="50"/>
      <c r="H68" s="39"/>
      <c r="I68" s="39"/>
      <c r="J68" s="29"/>
      <c r="K68" s="29"/>
      <c r="L68" s="29"/>
      <c r="M68" s="29">
        <v>27</v>
      </c>
      <c r="N68" s="29">
        <v>68</v>
      </c>
      <c r="O68" s="29">
        <v>25</v>
      </c>
      <c r="P68" s="29">
        <v>42</v>
      </c>
      <c r="Q68" s="29">
        <v>60</v>
      </c>
      <c r="R68" s="29">
        <v>24</v>
      </c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>
        <v>68</v>
      </c>
      <c r="AH68" s="29">
        <v>60</v>
      </c>
      <c r="AI68" s="29"/>
      <c r="AJ68" s="29"/>
      <c r="AK68" s="29"/>
      <c r="AL68" s="29"/>
      <c r="AM68" s="29">
        <f t="shared" si="10"/>
        <v>128</v>
      </c>
      <c r="AN68" s="29">
        <f t="shared" si="11"/>
        <v>49</v>
      </c>
      <c r="AO68" s="29">
        <f t="shared" si="12"/>
        <v>2</v>
      </c>
      <c r="AP68" s="44">
        <f t="shared" si="13"/>
        <v>64</v>
      </c>
      <c r="AQ68" s="44"/>
      <c r="AR68" s="44"/>
      <c r="AS68" s="29"/>
      <c r="AT68" s="29"/>
      <c r="AV68" s="44"/>
    </row>
    <row r="69" spans="1:48" x14ac:dyDescent="0.3">
      <c r="A69" s="65">
        <v>64</v>
      </c>
      <c r="B69" s="3" t="s">
        <v>127</v>
      </c>
      <c r="C69" s="3" t="s">
        <v>128</v>
      </c>
      <c r="D69" s="38" t="s">
        <v>258</v>
      </c>
      <c r="E69" s="29" t="s">
        <v>13</v>
      </c>
      <c r="G69" s="50">
        <v>1.2164351851851852E-2</v>
      </c>
      <c r="H69" s="39">
        <v>85</v>
      </c>
      <c r="I69" s="39">
        <v>28</v>
      </c>
      <c r="J69" s="29">
        <v>39</v>
      </c>
      <c r="K69" s="29">
        <v>56</v>
      </c>
      <c r="L69" s="29">
        <v>20</v>
      </c>
      <c r="M69" s="29">
        <v>51</v>
      </c>
      <c r="N69" s="29">
        <v>50</v>
      </c>
      <c r="O69" s="29">
        <v>11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>
        <v>85</v>
      </c>
      <c r="AF69" s="29">
        <v>56</v>
      </c>
      <c r="AG69" s="29">
        <v>50</v>
      </c>
      <c r="AH69" s="29"/>
      <c r="AI69" s="29"/>
      <c r="AJ69" s="29"/>
      <c r="AK69" s="29"/>
      <c r="AL69" s="29"/>
      <c r="AM69" s="29">
        <f t="shared" si="10"/>
        <v>191</v>
      </c>
      <c r="AN69" s="29">
        <f t="shared" si="11"/>
        <v>59</v>
      </c>
      <c r="AO69" s="29">
        <f t="shared" si="12"/>
        <v>3</v>
      </c>
      <c r="AP69" s="44">
        <f t="shared" si="13"/>
        <v>63.666666666666664</v>
      </c>
      <c r="AQ69" s="44"/>
      <c r="AR69" s="44"/>
      <c r="AS69" s="43"/>
      <c r="AT69" s="29"/>
      <c r="AV69" s="44"/>
    </row>
    <row r="70" spans="1:48" x14ac:dyDescent="0.3">
      <c r="A70" s="65">
        <v>65</v>
      </c>
      <c r="B70" s="48" t="s">
        <v>495</v>
      </c>
      <c r="C70" s="36" t="s">
        <v>287</v>
      </c>
      <c r="D70" s="38" t="s">
        <v>257</v>
      </c>
      <c r="E70" s="29" t="s">
        <v>4</v>
      </c>
      <c r="G70" s="50">
        <v>1.4189814814814815E-2</v>
      </c>
      <c r="H70" s="39">
        <v>68</v>
      </c>
      <c r="I70" s="39">
        <v>25</v>
      </c>
      <c r="J70" s="29">
        <v>45</v>
      </c>
      <c r="K70" s="29">
        <v>52</v>
      </c>
      <c r="L70" s="29">
        <v>20</v>
      </c>
      <c r="M70" s="29"/>
      <c r="N70" s="29"/>
      <c r="O70" s="29"/>
      <c r="P70" s="29"/>
      <c r="Q70" s="29"/>
      <c r="R70" s="29"/>
      <c r="S70" s="29">
        <v>25</v>
      </c>
      <c r="T70" s="29">
        <v>70</v>
      </c>
      <c r="U70" s="29">
        <v>25</v>
      </c>
      <c r="V70" s="29"/>
      <c r="W70" s="29"/>
      <c r="X70" s="29"/>
      <c r="Y70" s="29"/>
      <c r="Z70" s="29"/>
      <c r="AA70" s="29"/>
      <c r="AB70" s="29"/>
      <c r="AC70" s="29"/>
      <c r="AD70" s="29"/>
      <c r="AE70" s="29">
        <v>68</v>
      </c>
      <c r="AF70" s="29">
        <v>52</v>
      </c>
      <c r="AG70" s="29"/>
      <c r="AH70" s="29"/>
      <c r="AI70" s="29">
        <v>70</v>
      </c>
      <c r="AJ70" s="29"/>
      <c r="AK70" s="29"/>
      <c r="AL70" s="29"/>
      <c r="AM70" s="29">
        <f t="shared" si="10"/>
        <v>190</v>
      </c>
      <c r="AN70" s="29">
        <f t="shared" si="11"/>
        <v>70</v>
      </c>
      <c r="AO70" s="29">
        <f t="shared" si="12"/>
        <v>3</v>
      </c>
      <c r="AP70" s="44">
        <f t="shared" si="13"/>
        <v>63.333333333333336</v>
      </c>
      <c r="AQ70" s="44"/>
      <c r="AR70" s="44"/>
      <c r="AS70" s="29"/>
      <c r="AT70" s="29"/>
      <c r="AV70" s="44"/>
    </row>
    <row r="71" spans="1:48" x14ac:dyDescent="0.3">
      <c r="A71" s="65">
        <v>66</v>
      </c>
      <c r="B71" s="30" t="s">
        <v>245</v>
      </c>
      <c r="C71" s="30" t="s">
        <v>20</v>
      </c>
      <c r="D71" s="38" t="s">
        <v>259</v>
      </c>
      <c r="E71" s="29" t="s">
        <v>4</v>
      </c>
      <c r="G71" s="50">
        <v>1.3622685185185184E-2</v>
      </c>
      <c r="H71" s="39">
        <v>74</v>
      </c>
      <c r="I71" s="39">
        <v>32</v>
      </c>
      <c r="J71" s="29">
        <v>47</v>
      </c>
      <c r="K71" s="29">
        <v>51</v>
      </c>
      <c r="L71" s="29">
        <v>26</v>
      </c>
      <c r="M71" s="29">
        <v>48</v>
      </c>
      <c r="N71" s="29">
        <v>51</v>
      </c>
      <c r="O71" s="29">
        <v>29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>
        <v>74</v>
      </c>
      <c r="AF71" s="29">
        <v>51</v>
      </c>
      <c r="AG71" s="29">
        <v>51</v>
      </c>
      <c r="AH71" s="29"/>
      <c r="AI71" s="29"/>
      <c r="AJ71" s="29"/>
      <c r="AK71" s="29"/>
      <c r="AL71" s="29"/>
      <c r="AM71" s="29">
        <f t="shared" si="10"/>
        <v>176</v>
      </c>
      <c r="AN71" s="29">
        <f t="shared" si="11"/>
        <v>87</v>
      </c>
      <c r="AO71" s="29">
        <f t="shared" si="12"/>
        <v>3</v>
      </c>
      <c r="AP71" s="44">
        <f t="shared" si="13"/>
        <v>58.666666666666664</v>
      </c>
      <c r="AQ71" s="44"/>
      <c r="AR71" s="44"/>
      <c r="AS71" s="43"/>
      <c r="AT71" s="29"/>
    </row>
    <row r="72" spans="1:48" x14ac:dyDescent="0.3">
      <c r="A72" s="65">
        <v>67</v>
      </c>
      <c r="B72" s="47" t="s">
        <v>737</v>
      </c>
      <c r="C72" s="53" t="s">
        <v>287</v>
      </c>
      <c r="D72" s="38" t="s">
        <v>256</v>
      </c>
      <c r="E72" s="29" t="s">
        <v>4</v>
      </c>
      <c r="G72" s="50"/>
      <c r="H72" s="39"/>
      <c r="I72" s="39"/>
      <c r="J72" s="29"/>
      <c r="K72" s="29"/>
      <c r="L72" s="29"/>
      <c r="M72" s="29"/>
      <c r="N72" s="29"/>
      <c r="O72" s="29"/>
      <c r="P72" s="29"/>
      <c r="Q72" s="29"/>
      <c r="R72" s="29"/>
      <c r="S72" s="29">
        <v>43</v>
      </c>
      <c r="T72" s="29">
        <v>57</v>
      </c>
      <c r="U72" s="29">
        <v>30</v>
      </c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>
        <v>57</v>
      </c>
      <c r="AJ72" s="29"/>
      <c r="AK72" s="29"/>
      <c r="AL72" s="29"/>
      <c r="AM72" s="29">
        <f t="shared" si="10"/>
        <v>57</v>
      </c>
      <c r="AN72" s="29">
        <f t="shared" si="11"/>
        <v>30</v>
      </c>
      <c r="AO72" s="29">
        <f t="shared" si="12"/>
        <v>1</v>
      </c>
      <c r="AP72" s="44">
        <f t="shared" si="13"/>
        <v>57</v>
      </c>
      <c r="AQ72" s="44"/>
      <c r="AR72" s="44"/>
      <c r="AS72" s="29"/>
      <c r="AT72" s="29"/>
      <c r="AV72" s="44"/>
    </row>
    <row r="73" spans="1:48" x14ac:dyDescent="0.3">
      <c r="A73" s="65">
        <v>69</v>
      </c>
      <c r="B73" s="30" t="s">
        <v>55</v>
      </c>
      <c r="C73" s="30" t="s">
        <v>17</v>
      </c>
      <c r="D73" s="38" t="s">
        <v>259</v>
      </c>
      <c r="E73" s="29" t="s">
        <v>4</v>
      </c>
      <c r="G73" s="50"/>
      <c r="H73" s="39"/>
      <c r="I73" s="39"/>
      <c r="J73" s="29">
        <v>43</v>
      </c>
      <c r="K73" s="29">
        <v>53</v>
      </c>
      <c r="L73" s="29">
        <v>27</v>
      </c>
      <c r="M73" s="29">
        <v>54</v>
      </c>
      <c r="N73" s="29">
        <v>47</v>
      </c>
      <c r="O73" s="29">
        <v>27</v>
      </c>
      <c r="P73" s="29">
        <v>38</v>
      </c>
      <c r="Q73" s="29">
        <v>63</v>
      </c>
      <c r="R73" s="29">
        <v>29</v>
      </c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>
        <v>53</v>
      </c>
      <c r="AG73" s="29">
        <v>47</v>
      </c>
      <c r="AH73" s="29">
        <v>63</v>
      </c>
      <c r="AI73" s="29"/>
      <c r="AJ73" s="29"/>
      <c r="AK73" s="29"/>
      <c r="AL73" s="29"/>
      <c r="AM73" s="29">
        <f t="shared" si="10"/>
        <v>163</v>
      </c>
      <c r="AN73" s="29">
        <f t="shared" si="11"/>
        <v>83</v>
      </c>
      <c r="AO73" s="29">
        <f t="shared" si="12"/>
        <v>3</v>
      </c>
      <c r="AP73" s="44">
        <f t="shared" si="13"/>
        <v>54.333333333333336</v>
      </c>
      <c r="AQ73" s="44"/>
      <c r="AR73" s="44"/>
      <c r="AS73" s="29"/>
      <c r="AT73" s="29"/>
      <c r="AV73" s="44"/>
    </row>
    <row r="74" spans="1:48" x14ac:dyDescent="0.3">
      <c r="A74" s="65">
        <v>70</v>
      </c>
      <c r="B74" s="48" t="s">
        <v>691</v>
      </c>
      <c r="C74" s="36" t="s">
        <v>287</v>
      </c>
      <c r="D74" s="38" t="s">
        <v>257</v>
      </c>
      <c r="E74" s="39" t="s">
        <v>4</v>
      </c>
      <c r="F74" s="39"/>
      <c r="G74" s="50"/>
      <c r="H74" s="39"/>
      <c r="I74" s="39"/>
      <c r="J74" s="29"/>
      <c r="K74" s="29"/>
      <c r="L74" s="29"/>
      <c r="M74" s="29"/>
      <c r="N74" s="29"/>
      <c r="O74" s="29"/>
      <c r="P74" s="29">
        <v>57</v>
      </c>
      <c r="Q74" s="29">
        <v>53</v>
      </c>
      <c r="R74" s="29">
        <v>23</v>
      </c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>
        <v>53</v>
      </c>
      <c r="AI74" s="29"/>
      <c r="AJ74" s="29"/>
      <c r="AK74" s="29"/>
      <c r="AL74" s="29"/>
      <c r="AM74" s="29">
        <f t="shared" si="10"/>
        <v>53</v>
      </c>
      <c r="AN74" s="29">
        <f t="shared" si="11"/>
        <v>23</v>
      </c>
      <c r="AO74" s="29">
        <f t="shared" si="12"/>
        <v>1</v>
      </c>
      <c r="AP74" s="44">
        <f t="shared" si="13"/>
        <v>53</v>
      </c>
      <c r="AQ74" s="44"/>
      <c r="AR74" s="44"/>
      <c r="AS74" s="43"/>
      <c r="AT74" s="29"/>
      <c r="AV74" s="44"/>
    </row>
    <row r="75" spans="1:48" x14ac:dyDescent="0.3">
      <c r="A75" s="65">
        <v>71</v>
      </c>
      <c r="B75" s="30" t="s">
        <v>90</v>
      </c>
      <c r="C75" s="30" t="s">
        <v>17</v>
      </c>
      <c r="D75" s="38" t="s">
        <v>257</v>
      </c>
      <c r="E75" s="29" t="s">
        <v>4</v>
      </c>
      <c r="G75" s="50"/>
      <c r="H75" s="39"/>
      <c r="I75" s="39"/>
      <c r="J75" s="29">
        <v>40</v>
      </c>
      <c r="K75" s="29">
        <v>55</v>
      </c>
      <c r="L75" s="29">
        <v>21</v>
      </c>
      <c r="M75" s="29">
        <v>52</v>
      </c>
      <c r="N75" s="29">
        <v>49</v>
      </c>
      <c r="O75" s="29">
        <v>21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>
        <v>55</v>
      </c>
      <c r="AG75" s="29">
        <v>49</v>
      </c>
      <c r="AH75" s="29"/>
      <c r="AI75" s="29"/>
      <c r="AJ75" s="29"/>
      <c r="AK75" s="29"/>
      <c r="AL75" s="29"/>
      <c r="AM75" s="29">
        <f t="shared" si="10"/>
        <v>104</v>
      </c>
      <c r="AN75" s="29">
        <f t="shared" si="11"/>
        <v>42</v>
      </c>
      <c r="AO75" s="29">
        <f t="shared" si="12"/>
        <v>2</v>
      </c>
      <c r="AP75" s="44">
        <f t="shared" si="13"/>
        <v>52</v>
      </c>
      <c r="AQ75" s="44"/>
      <c r="AR75" s="44"/>
      <c r="AS75" s="29"/>
      <c r="AT75" s="29"/>
    </row>
    <row r="76" spans="1:48" x14ac:dyDescent="0.3">
      <c r="A76" s="65">
        <v>72</v>
      </c>
      <c r="B76" s="30" t="s">
        <v>228</v>
      </c>
      <c r="C76" s="30" t="s">
        <v>225</v>
      </c>
      <c r="D76" s="38" t="s">
        <v>259</v>
      </c>
      <c r="E76" s="29" t="s">
        <v>13</v>
      </c>
      <c r="G76" s="50">
        <v>1.8657407407407407E-2</v>
      </c>
      <c r="H76" s="39">
        <v>52</v>
      </c>
      <c r="I76" s="39">
        <v>26</v>
      </c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>
        <v>52</v>
      </c>
      <c r="AF76" s="29"/>
      <c r="AG76" s="29"/>
      <c r="AH76" s="29"/>
      <c r="AI76" s="29"/>
      <c r="AJ76" s="29"/>
      <c r="AK76" s="29"/>
      <c r="AL76" s="29"/>
      <c r="AM76" s="29">
        <f t="shared" si="10"/>
        <v>52</v>
      </c>
      <c r="AN76" s="29">
        <f t="shared" si="11"/>
        <v>26</v>
      </c>
      <c r="AO76" s="29">
        <f t="shared" si="12"/>
        <v>1</v>
      </c>
      <c r="AP76" s="44">
        <f t="shared" si="13"/>
        <v>52</v>
      </c>
      <c r="AQ76" s="44"/>
      <c r="AR76" s="44"/>
      <c r="AS76" s="29"/>
      <c r="AT76" s="29"/>
      <c r="AV76" s="44"/>
    </row>
    <row r="77" spans="1:48" x14ac:dyDescent="0.3">
      <c r="A77" s="65">
        <v>75</v>
      </c>
      <c r="B77" s="48" t="s">
        <v>277</v>
      </c>
      <c r="C77" s="30" t="s">
        <v>20</v>
      </c>
      <c r="D77" s="38" t="s">
        <v>257</v>
      </c>
      <c r="E77" s="39" t="s">
        <v>4</v>
      </c>
      <c r="F77" s="39"/>
      <c r="G77" s="50">
        <v>1.4918981481481483E-2</v>
      </c>
      <c r="H77" s="39">
        <v>65</v>
      </c>
      <c r="I77" s="39">
        <v>23</v>
      </c>
      <c r="J77" s="29">
        <v>51</v>
      </c>
      <c r="K77" s="29">
        <v>48</v>
      </c>
      <c r="L77" s="29">
        <v>19</v>
      </c>
      <c r="M77" s="29">
        <v>68</v>
      </c>
      <c r="N77" s="29">
        <v>37</v>
      </c>
      <c r="O77" s="29">
        <v>19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>
        <v>65</v>
      </c>
      <c r="AF77" s="29">
        <v>48</v>
      </c>
      <c r="AG77" s="29">
        <v>37</v>
      </c>
      <c r="AH77" s="29"/>
      <c r="AI77" s="29"/>
      <c r="AJ77" s="29"/>
      <c r="AK77" s="29"/>
      <c r="AL77" s="29"/>
      <c r="AM77" s="29">
        <f t="shared" si="10"/>
        <v>150</v>
      </c>
      <c r="AN77" s="29">
        <f t="shared" si="11"/>
        <v>61</v>
      </c>
      <c r="AO77" s="29">
        <f t="shared" si="12"/>
        <v>3</v>
      </c>
      <c r="AP77" s="44">
        <f t="shared" si="13"/>
        <v>50</v>
      </c>
      <c r="AQ77" s="44"/>
      <c r="AR77" s="44"/>
      <c r="AS77" s="29"/>
      <c r="AT77" s="29"/>
      <c r="AU77" s="29">
        <f>K77+I77+AM77+AN77+AR77+AT77</f>
        <v>282</v>
      </c>
      <c r="AV77" s="44"/>
    </row>
    <row r="78" spans="1:48" x14ac:dyDescent="0.3">
      <c r="A78" s="65">
        <v>76</v>
      </c>
      <c r="B78" s="48" t="s">
        <v>280</v>
      </c>
      <c r="C78" s="36" t="s">
        <v>35</v>
      </c>
      <c r="D78" s="38" t="s">
        <v>259</v>
      </c>
      <c r="E78" s="39" t="s">
        <v>13</v>
      </c>
      <c r="F78" s="39"/>
      <c r="G78" s="50"/>
      <c r="H78" s="39"/>
      <c r="I78" s="39"/>
      <c r="J78" s="29">
        <v>67</v>
      </c>
      <c r="K78" s="29">
        <v>39</v>
      </c>
      <c r="L78" s="29">
        <v>23</v>
      </c>
      <c r="M78" s="29">
        <v>64</v>
      </c>
      <c r="N78" s="29">
        <v>39</v>
      </c>
      <c r="O78" s="29">
        <v>25</v>
      </c>
      <c r="P78" s="29">
        <v>50</v>
      </c>
      <c r="Q78" s="29">
        <v>57</v>
      </c>
      <c r="R78" s="29">
        <v>27</v>
      </c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>
        <v>39</v>
      </c>
      <c r="AG78" s="29">
        <v>39</v>
      </c>
      <c r="AH78" s="29">
        <v>57</v>
      </c>
      <c r="AI78" s="29"/>
      <c r="AJ78" s="29"/>
      <c r="AK78" s="29"/>
      <c r="AL78" s="29"/>
      <c r="AM78" s="29">
        <f t="shared" si="10"/>
        <v>135</v>
      </c>
      <c r="AN78" s="29">
        <f t="shared" si="11"/>
        <v>75</v>
      </c>
      <c r="AO78" s="29">
        <f t="shared" si="12"/>
        <v>3</v>
      </c>
      <c r="AP78" s="44">
        <f t="shared" si="13"/>
        <v>45</v>
      </c>
      <c r="AQ78" s="44"/>
      <c r="AR78" s="44"/>
      <c r="AS78" s="29"/>
      <c r="AT78" s="29"/>
      <c r="AV78" s="44"/>
    </row>
    <row r="79" spans="1:48" x14ac:dyDescent="0.3">
      <c r="A79" s="65">
        <v>77</v>
      </c>
      <c r="B79" s="30" t="s">
        <v>78</v>
      </c>
      <c r="C79" s="53" t="s">
        <v>3</v>
      </c>
      <c r="D79" s="38" t="s">
        <v>257</v>
      </c>
      <c r="E79" s="29" t="s">
        <v>4</v>
      </c>
      <c r="G79" s="50">
        <v>1.7627314814814814E-2</v>
      </c>
      <c r="H79" s="39">
        <v>58</v>
      </c>
      <c r="I79" s="39">
        <v>20</v>
      </c>
      <c r="J79" s="29">
        <v>74</v>
      </c>
      <c r="K79" s="29">
        <v>32</v>
      </c>
      <c r="L79" s="29">
        <v>17</v>
      </c>
      <c r="M79" s="29">
        <v>60</v>
      </c>
      <c r="N79" s="29">
        <v>42</v>
      </c>
      <c r="O79" s="29">
        <v>20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>
        <v>58</v>
      </c>
      <c r="AF79" s="29">
        <v>32</v>
      </c>
      <c r="AG79" s="29">
        <v>42</v>
      </c>
      <c r="AH79" s="29"/>
      <c r="AI79" s="29"/>
      <c r="AJ79" s="29"/>
      <c r="AK79" s="29"/>
      <c r="AL79" s="29"/>
      <c r="AM79" s="29">
        <f t="shared" si="10"/>
        <v>132</v>
      </c>
      <c r="AN79" s="29">
        <f t="shared" si="11"/>
        <v>57</v>
      </c>
      <c r="AO79" s="29">
        <f t="shared" si="12"/>
        <v>3</v>
      </c>
      <c r="AP79" s="44">
        <f t="shared" si="13"/>
        <v>44</v>
      </c>
      <c r="AQ79" s="44"/>
      <c r="AR79" s="44"/>
      <c r="AS79" s="29"/>
      <c r="AT79" s="29"/>
    </row>
    <row r="80" spans="1:48" x14ac:dyDescent="0.3">
      <c r="A80" s="65">
        <v>78</v>
      </c>
      <c r="B80" s="3" t="s">
        <v>289</v>
      </c>
      <c r="C80" s="36" t="s">
        <v>290</v>
      </c>
      <c r="D80" s="38" t="s">
        <v>257</v>
      </c>
      <c r="E80" s="39" t="s">
        <v>4</v>
      </c>
      <c r="F80" s="39"/>
      <c r="G80" s="50">
        <v>1.6909722222222225E-2</v>
      </c>
      <c r="H80" s="29">
        <v>60</v>
      </c>
      <c r="I80" s="39">
        <v>21</v>
      </c>
      <c r="J80" s="29">
        <v>82</v>
      </c>
      <c r="K80" s="29">
        <v>28</v>
      </c>
      <c r="L80" s="29">
        <v>16</v>
      </c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>
        <v>60</v>
      </c>
      <c r="AF80" s="29">
        <v>28</v>
      </c>
      <c r="AG80" s="29"/>
      <c r="AH80" s="29"/>
      <c r="AI80" s="29"/>
      <c r="AJ80" s="29"/>
      <c r="AK80" s="29"/>
      <c r="AL80" s="29"/>
      <c r="AM80" s="29">
        <f t="shared" si="10"/>
        <v>88</v>
      </c>
      <c r="AN80" s="29">
        <f t="shared" si="11"/>
        <v>37</v>
      </c>
      <c r="AO80" s="29">
        <f t="shared" si="12"/>
        <v>2</v>
      </c>
      <c r="AP80" s="44">
        <f t="shared" si="13"/>
        <v>44</v>
      </c>
      <c r="AQ80" s="44"/>
      <c r="AR80" s="44"/>
      <c r="AS80" s="29"/>
      <c r="AT80" s="29"/>
    </row>
    <row r="81" spans="1:50" x14ac:dyDescent="0.3">
      <c r="A81" s="65">
        <v>79</v>
      </c>
      <c r="B81" s="48" t="s">
        <v>302</v>
      </c>
      <c r="C81" s="36" t="s">
        <v>6</v>
      </c>
      <c r="D81" s="38" t="s">
        <v>259</v>
      </c>
      <c r="E81" s="39" t="s">
        <v>4</v>
      </c>
      <c r="F81" s="39"/>
      <c r="G81" s="50">
        <v>1.9074074074074073E-2</v>
      </c>
      <c r="H81" s="39">
        <v>50</v>
      </c>
      <c r="I81" s="39">
        <v>25</v>
      </c>
      <c r="J81" s="29">
        <v>55</v>
      </c>
      <c r="K81" s="29">
        <v>47</v>
      </c>
      <c r="L81" s="29">
        <v>25</v>
      </c>
      <c r="M81" s="29">
        <v>70</v>
      </c>
      <c r="N81" s="29">
        <v>35</v>
      </c>
      <c r="O81" s="29">
        <v>23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>
        <v>50</v>
      </c>
      <c r="AF81" s="29">
        <v>47</v>
      </c>
      <c r="AG81" s="29">
        <v>35</v>
      </c>
      <c r="AH81" s="29"/>
      <c r="AI81" s="29"/>
      <c r="AJ81" s="29"/>
      <c r="AK81" s="29"/>
      <c r="AL81" s="29"/>
      <c r="AM81" s="29">
        <f t="shared" si="10"/>
        <v>132</v>
      </c>
      <c r="AN81" s="29">
        <f t="shared" si="11"/>
        <v>73</v>
      </c>
      <c r="AO81" s="29">
        <f t="shared" si="12"/>
        <v>3</v>
      </c>
      <c r="AP81" s="44">
        <f t="shared" si="13"/>
        <v>44</v>
      </c>
      <c r="AQ81" s="44"/>
      <c r="AR81" s="44"/>
      <c r="AS81" s="29"/>
      <c r="AT81" s="29"/>
      <c r="AV81" s="44"/>
    </row>
    <row r="82" spans="1:50" x14ac:dyDescent="0.3">
      <c r="A82" s="65">
        <v>80</v>
      </c>
      <c r="B82" s="36" t="s">
        <v>247</v>
      </c>
      <c r="C82" s="36" t="s">
        <v>248</v>
      </c>
      <c r="D82" s="38" t="s">
        <v>258</v>
      </c>
      <c r="E82" s="39" t="s">
        <v>13</v>
      </c>
      <c r="F82" s="39"/>
      <c r="G82" s="50">
        <v>1.8703703703703705E-2</v>
      </c>
      <c r="H82" s="29">
        <v>51</v>
      </c>
      <c r="I82" s="39">
        <v>17</v>
      </c>
      <c r="J82" s="29">
        <v>72</v>
      </c>
      <c r="K82" s="29">
        <v>34</v>
      </c>
      <c r="L82" s="29">
        <v>10</v>
      </c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>
        <v>51</v>
      </c>
      <c r="AF82" s="29">
        <v>34</v>
      </c>
      <c r="AG82" s="29"/>
      <c r="AH82" s="29"/>
      <c r="AI82" s="29"/>
      <c r="AJ82" s="29"/>
      <c r="AK82" s="29"/>
      <c r="AL82" s="29"/>
      <c r="AM82" s="29">
        <f t="shared" si="10"/>
        <v>85</v>
      </c>
      <c r="AN82" s="29">
        <f t="shared" si="11"/>
        <v>27</v>
      </c>
      <c r="AO82" s="29">
        <f t="shared" si="12"/>
        <v>2</v>
      </c>
      <c r="AP82" s="44">
        <f t="shared" si="13"/>
        <v>42.5</v>
      </c>
      <c r="AQ82" s="44"/>
      <c r="AR82" s="44"/>
      <c r="AS82" s="29"/>
      <c r="AT82" s="29"/>
    </row>
    <row r="83" spans="1:50" x14ac:dyDescent="0.3">
      <c r="A83" s="65">
        <v>81</v>
      </c>
      <c r="B83" s="30" t="s">
        <v>88</v>
      </c>
      <c r="C83" s="30" t="s">
        <v>17</v>
      </c>
      <c r="D83" s="38" t="s">
        <v>258</v>
      </c>
      <c r="E83" s="29" t="s">
        <v>4</v>
      </c>
      <c r="G83" s="50"/>
      <c r="H83" s="39"/>
      <c r="I83" s="39"/>
      <c r="J83" s="29">
        <v>71</v>
      </c>
      <c r="K83" s="29">
        <v>35</v>
      </c>
      <c r="L83" s="29">
        <v>11</v>
      </c>
      <c r="M83" s="29">
        <v>61</v>
      </c>
      <c r="N83" s="29">
        <v>41</v>
      </c>
      <c r="O83" s="29">
        <v>7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>
        <v>35</v>
      </c>
      <c r="AG83" s="29">
        <v>41</v>
      </c>
      <c r="AH83" s="29"/>
      <c r="AI83" s="29"/>
      <c r="AJ83" s="29"/>
      <c r="AK83" s="29"/>
      <c r="AL83" s="29"/>
      <c r="AM83" s="29">
        <f t="shared" si="10"/>
        <v>76</v>
      </c>
      <c r="AN83" s="29">
        <f t="shared" si="11"/>
        <v>18</v>
      </c>
      <c r="AO83" s="29">
        <f t="shared" si="12"/>
        <v>2</v>
      </c>
      <c r="AP83" s="44">
        <f t="shared" si="13"/>
        <v>38</v>
      </c>
      <c r="AQ83" s="44"/>
      <c r="AR83" s="44"/>
      <c r="AS83" s="29"/>
      <c r="AT83" s="29"/>
      <c r="AV83" s="44"/>
    </row>
    <row r="84" spans="1:50" x14ac:dyDescent="0.3">
      <c r="A84" s="65">
        <v>82</v>
      </c>
      <c r="B84" s="30" t="s">
        <v>114</v>
      </c>
      <c r="C84" s="53" t="s">
        <v>282</v>
      </c>
      <c r="D84" s="38" t="s">
        <v>257</v>
      </c>
      <c r="E84" s="29" t="s">
        <v>283</v>
      </c>
      <c r="G84" s="50"/>
      <c r="H84" s="39"/>
      <c r="I84" s="39"/>
      <c r="J84" s="29">
        <v>89</v>
      </c>
      <c r="K84" s="29">
        <v>24</v>
      </c>
      <c r="L84" s="29">
        <v>15</v>
      </c>
      <c r="M84" s="29">
        <v>77</v>
      </c>
      <c r="N84" s="29">
        <v>31</v>
      </c>
      <c r="O84" s="29">
        <v>18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>
        <v>24</v>
      </c>
      <c r="AG84" s="29">
        <v>31</v>
      </c>
      <c r="AH84" s="29"/>
      <c r="AI84" s="29"/>
      <c r="AJ84" s="29"/>
      <c r="AK84" s="29"/>
      <c r="AL84" s="29"/>
      <c r="AM84" s="29">
        <f t="shared" si="10"/>
        <v>55</v>
      </c>
      <c r="AN84" s="29">
        <f t="shared" si="11"/>
        <v>33</v>
      </c>
      <c r="AO84" s="29">
        <f t="shared" si="12"/>
        <v>2</v>
      </c>
      <c r="AP84" s="44">
        <f t="shared" si="13"/>
        <v>27.5</v>
      </c>
      <c r="AQ84" s="44"/>
      <c r="AR84" s="44"/>
      <c r="AS84" s="43"/>
      <c r="AT84" s="29"/>
      <c r="AV84" s="44"/>
      <c r="AX84" s="49"/>
    </row>
    <row r="85" spans="1:50" x14ac:dyDescent="0.3">
      <c r="A85" s="65">
        <v>83</v>
      </c>
      <c r="B85" s="30" t="s">
        <v>97</v>
      </c>
      <c r="C85" s="53" t="s">
        <v>14</v>
      </c>
      <c r="D85" s="38" t="s">
        <v>258</v>
      </c>
      <c r="E85" s="29" t="s">
        <v>4</v>
      </c>
      <c r="G85" s="50"/>
      <c r="H85" s="39"/>
      <c r="I85" s="39"/>
      <c r="J85" s="29">
        <v>85</v>
      </c>
      <c r="K85" s="29">
        <v>27</v>
      </c>
      <c r="L85" s="29">
        <v>7</v>
      </c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>
        <v>27</v>
      </c>
      <c r="AG85" s="29"/>
      <c r="AH85" s="29"/>
      <c r="AI85" s="29"/>
      <c r="AJ85" s="29"/>
      <c r="AK85" s="29"/>
      <c r="AL85" s="29"/>
      <c r="AM85" s="29">
        <f t="shared" si="10"/>
        <v>27</v>
      </c>
      <c r="AN85" s="29">
        <f t="shared" si="11"/>
        <v>7</v>
      </c>
      <c r="AO85" s="29">
        <f t="shared" si="12"/>
        <v>1</v>
      </c>
      <c r="AP85" s="44">
        <f t="shared" si="13"/>
        <v>27</v>
      </c>
      <c r="AQ85" s="44"/>
      <c r="AR85" s="44"/>
      <c r="AS85" s="29"/>
      <c r="AT85" s="29"/>
      <c r="AV85" s="44"/>
    </row>
    <row r="143" spans="1:50" s="36" customFormat="1" x14ac:dyDescent="0.3">
      <c r="A143" s="29"/>
      <c r="B143" s="30"/>
      <c r="C143" s="30"/>
      <c r="D143" s="29"/>
      <c r="E143" s="29"/>
      <c r="F143" s="29"/>
      <c r="G143" s="45"/>
      <c r="H143" s="42"/>
      <c r="I143" s="4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39"/>
      <c r="AV143" s="39"/>
      <c r="AW143" s="39"/>
      <c r="AX143" s="39"/>
    </row>
    <row r="144" spans="1:50" s="36" customFormat="1" x14ac:dyDescent="0.3">
      <c r="A144" s="29"/>
      <c r="B144" s="30"/>
      <c r="C144" s="30"/>
      <c r="D144" s="29"/>
      <c r="E144" s="29"/>
      <c r="F144" s="29"/>
      <c r="G144" s="45"/>
      <c r="H144" s="42"/>
      <c r="I144" s="4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39"/>
      <c r="AV144" s="39"/>
      <c r="AW144" s="39"/>
      <c r="AX144" s="39"/>
    </row>
    <row r="145" spans="1:50" s="36" customFormat="1" x14ac:dyDescent="0.3">
      <c r="A145" s="29"/>
      <c r="B145" s="30"/>
      <c r="C145" s="30"/>
      <c r="D145" s="29"/>
      <c r="E145" s="29"/>
      <c r="F145" s="29"/>
      <c r="G145" s="45"/>
      <c r="H145" s="42"/>
      <c r="I145" s="4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39"/>
      <c r="AV145" s="39"/>
      <c r="AW145" s="39"/>
      <c r="AX145" s="39"/>
    </row>
    <row r="146" spans="1:50" s="36" customFormat="1" x14ac:dyDescent="0.3">
      <c r="A146" s="29"/>
      <c r="B146" s="30"/>
      <c r="C146" s="30"/>
      <c r="D146" s="29"/>
      <c r="E146" s="29"/>
      <c r="F146" s="29"/>
      <c r="G146" s="45"/>
      <c r="H146" s="42"/>
      <c r="I146" s="4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39"/>
      <c r="AV146" s="39"/>
      <c r="AW146" s="39"/>
      <c r="AX146" s="39"/>
    </row>
    <row r="147" spans="1:50" s="36" customFormat="1" x14ac:dyDescent="0.3">
      <c r="A147" s="29"/>
      <c r="B147" s="30"/>
      <c r="C147" s="30"/>
      <c r="D147" s="29"/>
      <c r="E147" s="29"/>
      <c r="F147" s="29"/>
      <c r="G147" s="45"/>
      <c r="H147" s="42"/>
      <c r="I147" s="4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39"/>
      <c r="AV147" s="39"/>
      <c r="AW147" s="39"/>
      <c r="AX147" s="39"/>
    </row>
    <row r="148" spans="1:50" s="36" customFormat="1" x14ac:dyDescent="0.3">
      <c r="A148" s="29"/>
      <c r="B148" s="30"/>
      <c r="C148" s="30"/>
      <c r="D148" s="29"/>
      <c r="E148" s="29"/>
      <c r="F148" s="29"/>
      <c r="G148" s="45"/>
      <c r="H148" s="42"/>
      <c r="I148" s="4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39"/>
      <c r="AV148" s="39"/>
      <c r="AW148" s="39"/>
      <c r="AX148" s="39"/>
    </row>
    <row r="149" spans="1:50" s="36" customFormat="1" x14ac:dyDescent="0.3">
      <c r="A149" s="29"/>
      <c r="B149" s="30"/>
      <c r="C149" s="30"/>
      <c r="D149" s="29"/>
      <c r="E149" s="29"/>
      <c r="F149" s="29"/>
      <c r="G149" s="45"/>
      <c r="H149" s="42"/>
      <c r="I149" s="4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39"/>
      <c r="AV149" s="39"/>
      <c r="AW149" s="39"/>
      <c r="AX149" s="39"/>
    </row>
    <row r="150" spans="1:50" s="36" customFormat="1" x14ac:dyDescent="0.3">
      <c r="A150" s="29"/>
      <c r="B150" s="30"/>
      <c r="C150" s="30"/>
      <c r="D150" s="29"/>
      <c r="E150" s="29"/>
      <c r="F150" s="29"/>
      <c r="G150" s="45"/>
      <c r="H150" s="42"/>
      <c r="I150" s="4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39"/>
      <c r="AV150" s="39"/>
      <c r="AW150" s="39"/>
      <c r="AX150" s="39"/>
    </row>
    <row r="151" spans="1:50" s="36" customFormat="1" x14ac:dyDescent="0.3">
      <c r="A151" s="29"/>
      <c r="B151" s="30"/>
      <c r="C151" s="30"/>
      <c r="D151" s="29"/>
      <c r="E151" s="29"/>
      <c r="F151" s="29"/>
      <c r="G151" s="45"/>
      <c r="H151" s="42"/>
      <c r="I151" s="4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39"/>
      <c r="AV151" s="39"/>
      <c r="AW151" s="39"/>
      <c r="AX151" s="39"/>
    </row>
    <row r="152" spans="1:50" s="36" customFormat="1" x14ac:dyDescent="0.3">
      <c r="A152" s="29"/>
      <c r="B152" s="30"/>
      <c r="C152" s="30"/>
      <c r="D152" s="29"/>
      <c r="E152" s="29"/>
      <c r="F152" s="29"/>
      <c r="G152" s="45"/>
      <c r="H152" s="42"/>
      <c r="I152" s="4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39"/>
      <c r="AV152" s="39"/>
      <c r="AW152" s="39"/>
      <c r="AX152" s="39"/>
    </row>
    <row r="153" spans="1:50" s="36" customFormat="1" x14ac:dyDescent="0.3">
      <c r="A153" s="29"/>
      <c r="B153" s="30"/>
      <c r="C153" s="30"/>
      <c r="D153" s="29"/>
      <c r="E153" s="29"/>
      <c r="F153" s="29"/>
      <c r="G153" s="45"/>
      <c r="H153" s="42"/>
      <c r="I153" s="4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39"/>
      <c r="AV153" s="39"/>
      <c r="AW153" s="39"/>
      <c r="AX153" s="39"/>
    </row>
    <row r="154" spans="1:50" s="36" customFormat="1" x14ac:dyDescent="0.3">
      <c r="A154" s="29"/>
      <c r="B154" s="30"/>
      <c r="C154" s="30"/>
      <c r="D154" s="29"/>
      <c r="E154" s="29"/>
      <c r="F154" s="29"/>
      <c r="G154" s="45"/>
      <c r="H154" s="42"/>
      <c r="I154" s="4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39"/>
      <c r="AV154" s="39"/>
      <c r="AW154" s="39"/>
      <c r="AX154" s="39"/>
    </row>
    <row r="155" spans="1:50" s="36" customFormat="1" x14ac:dyDescent="0.3">
      <c r="A155" s="29"/>
      <c r="B155" s="30"/>
      <c r="C155" s="30"/>
      <c r="D155" s="29"/>
      <c r="E155" s="29"/>
      <c r="F155" s="29"/>
      <c r="G155" s="45"/>
      <c r="H155" s="42"/>
      <c r="I155" s="4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39"/>
      <c r="AV155" s="39"/>
      <c r="AW155" s="39"/>
      <c r="AX155" s="39"/>
    </row>
    <row r="157" spans="1:50" s="36" customFormat="1" x14ac:dyDescent="0.3">
      <c r="A157" s="29"/>
      <c r="B157" s="30"/>
      <c r="C157" s="30"/>
      <c r="D157" s="29"/>
      <c r="E157" s="29"/>
      <c r="F157" s="29"/>
      <c r="G157" s="45"/>
      <c r="H157" s="42"/>
      <c r="I157" s="4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39"/>
      <c r="AV157" s="39"/>
      <c r="AW157" s="39"/>
      <c r="AX157" s="39"/>
    </row>
    <row r="158" spans="1:50" s="36" customFormat="1" x14ac:dyDescent="0.3">
      <c r="A158" s="29"/>
      <c r="B158" s="30"/>
      <c r="C158" s="30"/>
      <c r="D158" s="29"/>
      <c r="E158" s="29"/>
      <c r="F158" s="29"/>
      <c r="G158" s="45"/>
      <c r="H158" s="42"/>
      <c r="I158" s="4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39"/>
      <c r="AV158" s="39"/>
      <c r="AW158" s="39"/>
      <c r="AX158" s="39"/>
    </row>
    <row r="159" spans="1:50" s="36" customFormat="1" x14ac:dyDescent="0.3">
      <c r="A159" s="29"/>
      <c r="B159" s="30"/>
      <c r="C159" s="30"/>
      <c r="D159" s="29"/>
      <c r="E159" s="29"/>
      <c r="F159" s="29"/>
      <c r="G159" s="45"/>
      <c r="H159" s="42"/>
      <c r="I159" s="4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39"/>
      <c r="AV159" s="39"/>
      <c r="AW159" s="39"/>
      <c r="AX159" s="39"/>
    </row>
    <row r="160" spans="1:50" s="36" customFormat="1" x14ac:dyDescent="0.3">
      <c r="A160" s="29"/>
      <c r="B160" s="30"/>
      <c r="C160" s="30"/>
      <c r="D160" s="29"/>
      <c r="E160" s="29"/>
      <c r="F160" s="29"/>
      <c r="G160" s="45"/>
      <c r="H160" s="42"/>
      <c r="I160" s="4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39"/>
      <c r="AV160" s="39"/>
      <c r="AW160" s="39"/>
      <c r="AX160" s="39"/>
    </row>
    <row r="161" spans="1:50" s="36" customFormat="1" x14ac:dyDescent="0.3">
      <c r="A161" s="29"/>
      <c r="B161" s="30"/>
      <c r="C161" s="30"/>
      <c r="D161" s="29"/>
      <c r="E161" s="29"/>
      <c r="F161" s="29"/>
      <c r="G161" s="45"/>
      <c r="H161" s="42"/>
      <c r="I161" s="4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39"/>
      <c r="AV161" s="39"/>
      <c r="AW161" s="39"/>
      <c r="AX161" s="39"/>
    </row>
    <row r="162" spans="1:50" s="36" customFormat="1" x14ac:dyDescent="0.3">
      <c r="A162" s="29"/>
      <c r="B162" s="30"/>
      <c r="C162" s="30"/>
      <c r="D162" s="29"/>
      <c r="E162" s="29"/>
      <c r="F162" s="29"/>
      <c r="G162" s="45"/>
      <c r="H162" s="42"/>
      <c r="I162" s="4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39"/>
      <c r="AV162" s="39"/>
      <c r="AW162" s="39"/>
      <c r="AX162" s="39"/>
    </row>
    <row r="163" spans="1:50" s="36" customFormat="1" x14ac:dyDescent="0.3">
      <c r="A163" s="29"/>
      <c r="B163" s="30"/>
      <c r="C163" s="30"/>
      <c r="D163" s="29"/>
      <c r="E163" s="29"/>
      <c r="F163" s="29"/>
      <c r="G163" s="45"/>
      <c r="H163" s="42"/>
      <c r="I163" s="4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39"/>
      <c r="AV163" s="39"/>
      <c r="AW163" s="39"/>
      <c r="AX163" s="39"/>
    </row>
    <row r="164" spans="1:50" ht="92.25" customHeight="1" x14ac:dyDescent="0.3"/>
  </sheetData>
  <autoFilter ref="A2:AS2">
    <sortState ref="A3:AV333">
      <sortCondition descending="1" ref="AQ2"/>
    </sortState>
  </autoFilter>
  <mergeCells count="2">
    <mergeCell ref="AM1:AN1"/>
    <mergeCell ref="B1:J1"/>
  </mergeCells>
  <conditionalFormatting sqref="D3:D85">
    <cfRule type="cellIs" dxfId="101" priority="121" operator="equal">
      <formula>"60-69"</formula>
    </cfRule>
    <cfRule type="cellIs" dxfId="100" priority="122" operator="equal">
      <formula>"50-59"</formula>
    </cfRule>
    <cfRule type="cellIs" dxfId="99" priority="123" operator="equal">
      <formula>"40-49"</formula>
    </cfRule>
    <cfRule type="cellIs" dxfId="98" priority="124" operator="equal">
      <formula>"30-39"</formula>
    </cfRule>
    <cfRule type="cellIs" dxfId="97" priority="125" operator="equal">
      <formula>"20-29"</formula>
    </cfRule>
    <cfRule type="cellIs" dxfId="96" priority="126" operator="equal">
      <formula>"U20"</formula>
    </cfRule>
  </conditionalFormatting>
  <pageMargins left="0.7" right="0.7" top="0.75" bottom="0.75" header="0.3" footer="0.3"/>
  <pageSetup paperSize="9"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I12" sqref="I12"/>
    </sheetView>
  </sheetViews>
  <sheetFormatPr defaultRowHeight="16.5" x14ac:dyDescent="0.3"/>
  <cols>
    <col min="1" max="1" width="4" style="14" customWidth="1"/>
    <col min="2" max="2" width="41" style="19" customWidth="1"/>
    <col min="3" max="8" width="12.85546875" style="14" customWidth="1"/>
    <col min="9" max="9" width="9.7109375" style="14" customWidth="1"/>
    <col min="10" max="10" width="29.7109375" style="9" customWidth="1"/>
    <col min="11" max="12" width="9.140625" style="14"/>
    <col min="13" max="16384" width="9.140625" style="9"/>
  </cols>
  <sheetData>
    <row r="1" spans="1:12" s="17" customFormat="1" ht="36.75" customHeight="1" x14ac:dyDescent="0.25">
      <c r="A1" s="22" t="s">
        <v>767</v>
      </c>
      <c r="B1" s="20"/>
      <c r="C1" s="16"/>
      <c r="D1" s="16"/>
      <c r="E1" s="16"/>
      <c r="F1" s="16"/>
      <c r="G1" s="16"/>
      <c r="H1" s="16"/>
      <c r="I1" s="16"/>
      <c r="K1" s="16"/>
      <c r="L1" s="16"/>
    </row>
    <row r="2" spans="1:12" s="17" customFormat="1" ht="24" customHeight="1" x14ac:dyDescent="0.25">
      <c r="A2" s="23" t="s">
        <v>487</v>
      </c>
      <c r="B2" s="24" t="s">
        <v>488</v>
      </c>
      <c r="C2" s="18" t="s">
        <v>218</v>
      </c>
      <c r="D2" s="18" t="s">
        <v>418</v>
      </c>
      <c r="E2" s="18" t="s">
        <v>419</v>
      </c>
      <c r="F2" s="18" t="s">
        <v>420</v>
      </c>
      <c r="G2" s="18" t="s">
        <v>219</v>
      </c>
      <c r="H2" s="18" t="s">
        <v>220</v>
      </c>
      <c r="I2" s="133" t="s">
        <v>794</v>
      </c>
      <c r="J2" s="18" t="s">
        <v>777</v>
      </c>
      <c r="K2" s="18" t="s">
        <v>489</v>
      </c>
      <c r="L2" s="18" t="s">
        <v>793</v>
      </c>
    </row>
    <row r="3" spans="1:12" x14ac:dyDescent="0.3">
      <c r="A3" s="11" t="s">
        <v>23</v>
      </c>
      <c r="B3" s="106" t="s">
        <v>800</v>
      </c>
      <c r="C3" s="21">
        <v>2.4606481481481479E-2</v>
      </c>
      <c r="D3" s="14" t="s">
        <v>146</v>
      </c>
      <c r="E3" s="14" t="s">
        <v>704</v>
      </c>
      <c r="F3" s="14" t="s">
        <v>146</v>
      </c>
      <c r="G3" s="14" t="s">
        <v>173</v>
      </c>
      <c r="H3" s="14" t="s">
        <v>165</v>
      </c>
      <c r="I3" s="14">
        <v>1</v>
      </c>
      <c r="J3" s="9" t="s">
        <v>71</v>
      </c>
      <c r="K3" s="14" t="s">
        <v>125</v>
      </c>
      <c r="L3" s="14" t="s">
        <v>258</v>
      </c>
    </row>
    <row r="4" spans="1:12" x14ac:dyDescent="0.3">
      <c r="A4" s="11" t="s">
        <v>23</v>
      </c>
      <c r="B4" s="106" t="s">
        <v>378</v>
      </c>
      <c r="C4" s="21">
        <v>2.6516203703703698E-2</v>
      </c>
      <c r="D4" s="14" t="s">
        <v>159</v>
      </c>
      <c r="E4" s="14" t="s">
        <v>471</v>
      </c>
      <c r="F4" s="14" t="s">
        <v>167</v>
      </c>
      <c r="G4" s="14" t="s">
        <v>150</v>
      </c>
      <c r="H4" s="14" t="s">
        <v>335</v>
      </c>
      <c r="I4" s="14">
        <v>2</v>
      </c>
      <c r="J4" s="9" t="s">
        <v>6</v>
      </c>
      <c r="K4" s="14" t="s">
        <v>125</v>
      </c>
      <c r="L4" s="14" t="s">
        <v>258</v>
      </c>
    </row>
    <row r="5" spans="1:12" x14ac:dyDescent="0.3">
      <c r="A5" s="11" t="s">
        <v>23</v>
      </c>
      <c r="B5" s="106" t="s">
        <v>366</v>
      </c>
      <c r="C5" s="21">
        <v>2.6655092592592591E-2</v>
      </c>
      <c r="D5" s="14" t="s">
        <v>160</v>
      </c>
      <c r="E5" s="14" t="s">
        <v>595</v>
      </c>
      <c r="F5" s="14" t="s">
        <v>340</v>
      </c>
      <c r="G5" s="14" t="s">
        <v>388</v>
      </c>
      <c r="H5" s="14" t="s">
        <v>148</v>
      </c>
      <c r="I5" s="14">
        <v>3</v>
      </c>
      <c r="J5" s="9" t="s">
        <v>6</v>
      </c>
      <c r="K5" s="14" t="s">
        <v>125</v>
      </c>
      <c r="L5" s="14" t="s">
        <v>258</v>
      </c>
    </row>
    <row r="6" spans="1:12" x14ac:dyDescent="0.3">
      <c r="A6" s="12" t="s">
        <v>74</v>
      </c>
      <c r="B6" s="26" t="s">
        <v>292</v>
      </c>
      <c r="C6" s="21">
        <v>2.6668437499999999E-2</v>
      </c>
      <c r="D6" s="14" t="s">
        <v>779</v>
      </c>
      <c r="E6" s="14" t="s">
        <v>778</v>
      </c>
      <c r="G6" s="9"/>
      <c r="H6" s="9"/>
      <c r="I6" s="14">
        <v>4</v>
      </c>
      <c r="J6" s="9" t="s">
        <v>252</v>
      </c>
      <c r="K6" s="14" t="s">
        <v>125</v>
      </c>
      <c r="L6" s="27" t="s">
        <v>256</v>
      </c>
    </row>
    <row r="7" spans="1:12" x14ac:dyDescent="0.3">
      <c r="A7" s="11" t="s">
        <v>23</v>
      </c>
      <c r="B7" s="26" t="s">
        <v>683</v>
      </c>
      <c r="C7" s="21">
        <v>2.6910104166666667E-2</v>
      </c>
      <c r="D7" s="14" t="s">
        <v>791</v>
      </c>
      <c r="E7" s="14" t="s">
        <v>343</v>
      </c>
      <c r="F7" s="9" t="s">
        <v>792</v>
      </c>
      <c r="G7" s="9"/>
      <c r="H7" s="9"/>
      <c r="I7" s="14">
        <v>5</v>
      </c>
      <c r="J7" s="9" t="s">
        <v>72</v>
      </c>
      <c r="K7" s="14" t="s">
        <v>125</v>
      </c>
      <c r="L7" s="27" t="s">
        <v>258</v>
      </c>
    </row>
    <row r="8" spans="1:12" x14ac:dyDescent="0.3">
      <c r="A8" s="11" t="s">
        <v>23</v>
      </c>
      <c r="B8" s="26" t="s">
        <v>578</v>
      </c>
      <c r="C8" s="21">
        <v>2.6956018518518522E-2</v>
      </c>
      <c r="D8" s="14" t="s">
        <v>186</v>
      </c>
      <c r="E8" s="14" t="s">
        <v>539</v>
      </c>
      <c r="F8" s="14" t="s">
        <v>166</v>
      </c>
      <c r="G8" s="14" t="s">
        <v>179</v>
      </c>
      <c r="H8" s="14" t="s">
        <v>132</v>
      </c>
      <c r="I8" s="14">
        <v>6</v>
      </c>
      <c r="J8" s="9" t="s">
        <v>71</v>
      </c>
      <c r="K8" s="14" t="s">
        <v>125</v>
      </c>
      <c r="L8" s="27" t="s">
        <v>257</v>
      </c>
    </row>
    <row r="9" spans="1:12" x14ac:dyDescent="0.3">
      <c r="A9" s="12" t="s">
        <v>74</v>
      </c>
      <c r="B9" s="26" t="s">
        <v>719</v>
      </c>
      <c r="C9" s="21">
        <v>2.7407407407407408E-2</v>
      </c>
      <c r="D9" s="14" t="s">
        <v>166</v>
      </c>
      <c r="E9" s="14" t="s">
        <v>216</v>
      </c>
      <c r="F9" s="14" t="s">
        <v>159</v>
      </c>
      <c r="G9" s="14" t="s">
        <v>535</v>
      </c>
      <c r="H9" s="14" t="s">
        <v>163</v>
      </c>
      <c r="I9" s="14">
        <v>7</v>
      </c>
      <c r="J9" s="9" t="s">
        <v>287</v>
      </c>
      <c r="K9" s="14" t="s">
        <v>125</v>
      </c>
      <c r="L9" s="27" t="s">
        <v>257</v>
      </c>
    </row>
    <row r="10" spans="1:12" x14ac:dyDescent="0.3">
      <c r="A10" s="12" t="s">
        <v>74</v>
      </c>
      <c r="B10" s="26" t="s">
        <v>250</v>
      </c>
      <c r="C10" s="21">
        <v>2.7430555555555555E-2</v>
      </c>
      <c r="D10" s="14" t="s">
        <v>186</v>
      </c>
      <c r="E10" s="14" t="s">
        <v>684</v>
      </c>
      <c r="F10" s="14" t="s">
        <v>166</v>
      </c>
      <c r="G10" s="14" t="s">
        <v>465</v>
      </c>
      <c r="H10" s="14" t="s">
        <v>156</v>
      </c>
      <c r="I10" s="14">
        <v>8</v>
      </c>
      <c r="J10" s="9" t="s">
        <v>20</v>
      </c>
      <c r="K10" s="14" t="s">
        <v>125</v>
      </c>
      <c r="L10" s="27" t="s">
        <v>258</v>
      </c>
    </row>
    <row r="11" spans="1:12" x14ac:dyDescent="0.3">
      <c r="A11" s="12" t="s">
        <v>74</v>
      </c>
      <c r="B11" s="106" t="s">
        <v>760</v>
      </c>
      <c r="C11" s="21">
        <v>2.7466655092592593E-2</v>
      </c>
      <c r="D11" s="14" t="s">
        <v>803</v>
      </c>
      <c r="E11" s="14" t="s">
        <v>204</v>
      </c>
      <c r="G11" s="9"/>
      <c r="H11" s="14" t="s">
        <v>131</v>
      </c>
      <c r="I11" s="14">
        <v>9</v>
      </c>
      <c r="J11" s="9" t="s">
        <v>22</v>
      </c>
      <c r="K11" s="14" t="s">
        <v>125</v>
      </c>
      <c r="L11" s="14" t="s">
        <v>259</v>
      </c>
    </row>
    <row r="12" spans="1:12" x14ac:dyDescent="0.3">
      <c r="A12" s="12" t="s">
        <v>74</v>
      </c>
      <c r="B12" s="26" t="s">
        <v>91</v>
      </c>
      <c r="C12" s="21">
        <v>2.7847222222222221E-2</v>
      </c>
      <c r="D12" s="14" t="s">
        <v>194</v>
      </c>
      <c r="E12" s="14" t="s">
        <v>430</v>
      </c>
      <c r="F12" s="14" t="s">
        <v>189</v>
      </c>
      <c r="G12" s="14" t="s">
        <v>133</v>
      </c>
      <c r="H12" s="14" t="s">
        <v>480</v>
      </c>
      <c r="I12" s="14">
        <v>10</v>
      </c>
      <c r="J12" s="9" t="s">
        <v>17</v>
      </c>
      <c r="K12" s="14" t="s">
        <v>125</v>
      </c>
      <c r="L12" s="27" t="s">
        <v>258</v>
      </c>
    </row>
    <row r="13" spans="1:12" x14ac:dyDescent="0.3">
      <c r="A13" s="12" t="s">
        <v>74</v>
      </c>
      <c r="B13" s="26" t="s">
        <v>652</v>
      </c>
      <c r="C13" s="21">
        <v>2.8032407407407409E-2</v>
      </c>
      <c r="D13" s="14" t="s">
        <v>166</v>
      </c>
      <c r="E13" s="14" t="s">
        <v>684</v>
      </c>
      <c r="F13" s="14" t="s">
        <v>159</v>
      </c>
      <c r="G13" s="14" t="s">
        <v>654</v>
      </c>
      <c r="H13" s="14" t="s">
        <v>660</v>
      </c>
      <c r="I13" s="14">
        <v>11</v>
      </c>
      <c r="J13" s="9" t="s">
        <v>22</v>
      </c>
      <c r="K13" s="14" t="s">
        <v>125</v>
      </c>
      <c r="L13" s="27" t="s">
        <v>259</v>
      </c>
    </row>
    <row r="14" spans="1:12" x14ac:dyDescent="0.3">
      <c r="A14" s="12" t="s">
        <v>74</v>
      </c>
      <c r="B14" s="106" t="s">
        <v>721</v>
      </c>
      <c r="C14" s="21">
        <v>2.8391203703703707E-2</v>
      </c>
      <c r="D14" s="14" t="s">
        <v>194</v>
      </c>
      <c r="E14" s="14" t="s">
        <v>477</v>
      </c>
      <c r="F14" s="14" t="s">
        <v>189</v>
      </c>
      <c r="G14" s="14" t="s">
        <v>208</v>
      </c>
      <c r="H14" s="14" t="s">
        <v>410</v>
      </c>
      <c r="I14" s="14">
        <v>12</v>
      </c>
      <c r="J14" s="9" t="s">
        <v>22</v>
      </c>
      <c r="K14" s="14" t="s">
        <v>125</v>
      </c>
      <c r="L14" s="14" t="s">
        <v>258</v>
      </c>
    </row>
    <row r="15" spans="1:12" x14ac:dyDescent="0.3">
      <c r="A15" s="12" t="s">
        <v>74</v>
      </c>
      <c r="B15" s="26" t="s">
        <v>750</v>
      </c>
      <c r="C15" s="21">
        <v>2.8483796296296295E-2</v>
      </c>
      <c r="D15" s="14" t="s">
        <v>189</v>
      </c>
      <c r="E15" s="14" t="s">
        <v>207</v>
      </c>
      <c r="F15" s="14" t="s">
        <v>189</v>
      </c>
      <c r="G15" s="14" t="s">
        <v>469</v>
      </c>
      <c r="H15" s="14" t="s">
        <v>131</v>
      </c>
      <c r="I15" s="14">
        <v>13</v>
      </c>
      <c r="J15" s="9" t="s">
        <v>295</v>
      </c>
      <c r="K15" s="14" t="s">
        <v>125</v>
      </c>
      <c r="L15" s="27" t="s">
        <v>258</v>
      </c>
    </row>
    <row r="16" spans="1:12" x14ac:dyDescent="0.3">
      <c r="A16" s="12" t="s">
        <v>74</v>
      </c>
      <c r="B16" s="106" t="s">
        <v>112</v>
      </c>
      <c r="C16" s="21">
        <v>2.9618055555555554E-2</v>
      </c>
      <c r="D16" s="14" t="s">
        <v>205</v>
      </c>
      <c r="E16" s="14" t="s">
        <v>775</v>
      </c>
      <c r="F16" s="14" t="s">
        <v>205</v>
      </c>
      <c r="G16" s="14" t="s">
        <v>399</v>
      </c>
      <c r="H16" s="14" t="s">
        <v>163</v>
      </c>
      <c r="I16" s="14">
        <v>14</v>
      </c>
      <c r="J16" s="9" t="s">
        <v>22</v>
      </c>
      <c r="K16" s="14" t="s">
        <v>125</v>
      </c>
      <c r="L16" s="27" t="s">
        <v>258</v>
      </c>
    </row>
    <row r="17" spans="1:12" x14ac:dyDescent="0.3">
      <c r="A17" s="12" t="s">
        <v>74</v>
      </c>
      <c r="B17" s="106" t="s">
        <v>475</v>
      </c>
      <c r="C17" s="21">
        <v>2.974537037037037E-2</v>
      </c>
      <c r="D17" s="14" t="s">
        <v>201</v>
      </c>
      <c r="E17" s="14" t="s">
        <v>595</v>
      </c>
      <c r="F17" s="14" t="s">
        <v>201</v>
      </c>
      <c r="G17" s="14" t="s">
        <v>133</v>
      </c>
      <c r="H17" s="14" t="s">
        <v>199</v>
      </c>
      <c r="I17" s="14">
        <v>15</v>
      </c>
      <c r="J17" s="9" t="s">
        <v>295</v>
      </c>
      <c r="K17" s="14" t="s">
        <v>125</v>
      </c>
      <c r="L17" s="27" t="s">
        <v>259</v>
      </c>
    </row>
    <row r="18" spans="1:12" x14ac:dyDescent="0.3">
      <c r="A18" s="13" t="s">
        <v>105</v>
      </c>
      <c r="B18" s="106" t="s">
        <v>804</v>
      </c>
      <c r="C18" s="21">
        <v>3.0701863425925929E-2</v>
      </c>
      <c r="D18" s="14" t="s">
        <v>805</v>
      </c>
      <c r="E18" s="14" t="s">
        <v>468</v>
      </c>
      <c r="H18" s="14" t="s">
        <v>359</v>
      </c>
      <c r="I18" s="14">
        <v>16</v>
      </c>
      <c r="J18" s="9" t="s">
        <v>22</v>
      </c>
      <c r="K18" s="14" t="s">
        <v>125</v>
      </c>
      <c r="L18" s="14" t="s">
        <v>258</v>
      </c>
    </row>
    <row r="19" spans="1:12" x14ac:dyDescent="0.3">
      <c r="A19" s="12" t="s">
        <v>74</v>
      </c>
      <c r="B19" s="106" t="s">
        <v>106</v>
      </c>
      <c r="C19" s="21">
        <v>3.0902777777777779E-2</v>
      </c>
      <c r="D19" s="14" t="s">
        <v>209</v>
      </c>
      <c r="E19" s="14" t="s">
        <v>207</v>
      </c>
      <c r="F19" s="14" t="s">
        <v>205</v>
      </c>
      <c r="G19" s="14" t="s">
        <v>445</v>
      </c>
      <c r="H19" s="14" t="s">
        <v>134</v>
      </c>
      <c r="I19" s="14">
        <v>17</v>
      </c>
      <c r="J19" s="9" t="s">
        <v>47</v>
      </c>
      <c r="K19" s="14" t="s">
        <v>125</v>
      </c>
      <c r="L19" s="14" t="s">
        <v>259</v>
      </c>
    </row>
    <row r="20" spans="1:12" x14ac:dyDescent="0.3">
      <c r="A20" s="13" t="s">
        <v>105</v>
      </c>
      <c r="B20" s="106" t="s">
        <v>786</v>
      </c>
      <c r="C20" s="21">
        <v>3.1020439814814813E-2</v>
      </c>
      <c r="D20" s="14" t="s">
        <v>787</v>
      </c>
      <c r="E20" s="14" t="s">
        <v>387</v>
      </c>
      <c r="F20" s="14" t="s">
        <v>788</v>
      </c>
      <c r="G20" s="9"/>
      <c r="H20" s="9"/>
      <c r="I20" s="14">
        <v>18</v>
      </c>
      <c r="J20" s="9" t="s">
        <v>22</v>
      </c>
      <c r="K20" s="14" t="s">
        <v>125</v>
      </c>
      <c r="L20" s="14" t="s">
        <v>259</v>
      </c>
    </row>
    <row r="21" spans="1:12" x14ac:dyDescent="0.3">
      <c r="A21" s="13" t="s">
        <v>105</v>
      </c>
      <c r="B21" s="77" t="s">
        <v>582</v>
      </c>
      <c r="C21" s="21">
        <v>3.3854166666666664E-2</v>
      </c>
      <c r="E21" s="14" t="s">
        <v>483</v>
      </c>
      <c r="I21" s="14">
        <v>19</v>
      </c>
      <c r="J21" s="9" t="s">
        <v>51</v>
      </c>
      <c r="K21" s="14" t="s">
        <v>125</v>
      </c>
      <c r="L21" s="14" t="s">
        <v>795</v>
      </c>
    </row>
    <row r="22" spans="1:12" x14ac:dyDescent="0.3">
      <c r="A22" s="13" t="s">
        <v>105</v>
      </c>
      <c r="B22" s="106" t="s">
        <v>602</v>
      </c>
      <c r="C22" s="15">
        <v>4.2871018518518517E-2</v>
      </c>
      <c r="D22" s="14" t="s">
        <v>790</v>
      </c>
      <c r="E22" s="14" t="s">
        <v>789</v>
      </c>
      <c r="G22" s="9"/>
      <c r="H22" s="14" t="s">
        <v>170</v>
      </c>
      <c r="I22" s="14">
        <v>20</v>
      </c>
      <c r="J22" s="9" t="s">
        <v>51</v>
      </c>
      <c r="K22" s="14" t="s">
        <v>125</v>
      </c>
      <c r="L22" s="14" t="s">
        <v>259</v>
      </c>
    </row>
    <row r="23" spans="1:12" x14ac:dyDescent="0.3">
      <c r="A23" s="10" t="s">
        <v>2</v>
      </c>
      <c r="B23" s="106" t="s">
        <v>313</v>
      </c>
      <c r="C23" s="21">
        <v>2.2291666666666668E-2</v>
      </c>
      <c r="D23" s="14" t="s">
        <v>796</v>
      </c>
      <c r="E23" s="14" t="s">
        <v>797</v>
      </c>
      <c r="F23" s="14" t="s">
        <v>798</v>
      </c>
      <c r="I23" s="14">
        <v>1</v>
      </c>
      <c r="J23" s="9" t="s">
        <v>287</v>
      </c>
      <c r="K23" s="14" t="s">
        <v>124</v>
      </c>
      <c r="L23" s="14" t="s">
        <v>257</v>
      </c>
    </row>
    <row r="24" spans="1:12" x14ac:dyDescent="0.3">
      <c r="A24" s="10" t="s">
        <v>2</v>
      </c>
      <c r="B24" s="106" t="s">
        <v>136</v>
      </c>
      <c r="C24" s="21">
        <v>2.2569444444444444E-2</v>
      </c>
      <c r="D24" s="14" t="s">
        <v>702</v>
      </c>
      <c r="E24" s="14" t="s">
        <v>799</v>
      </c>
      <c r="F24" s="14" t="s">
        <v>316</v>
      </c>
      <c r="G24" s="14" t="s">
        <v>444</v>
      </c>
      <c r="H24" s="14" t="s">
        <v>543</v>
      </c>
      <c r="I24" s="14">
        <v>2</v>
      </c>
      <c r="J24" s="9" t="s">
        <v>223</v>
      </c>
      <c r="K24" s="14" t="s">
        <v>124</v>
      </c>
      <c r="L24" s="14" t="s">
        <v>258</v>
      </c>
    </row>
    <row r="25" spans="1:12" x14ac:dyDescent="0.3">
      <c r="A25" s="10" t="s">
        <v>2</v>
      </c>
      <c r="B25" s="26" t="s">
        <v>449</v>
      </c>
      <c r="C25" s="21">
        <v>2.3206018518518515E-2</v>
      </c>
      <c r="D25" s="14" t="s">
        <v>314</v>
      </c>
      <c r="E25" s="14" t="s">
        <v>703</v>
      </c>
      <c r="F25" s="14" t="s">
        <v>702</v>
      </c>
      <c r="G25" s="14" t="s">
        <v>143</v>
      </c>
      <c r="H25" s="14" t="s">
        <v>726</v>
      </c>
      <c r="I25" s="14">
        <v>3</v>
      </c>
      <c r="J25" s="9" t="s">
        <v>51</v>
      </c>
      <c r="K25" s="14" t="s">
        <v>124</v>
      </c>
      <c r="L25" s="27" t="s">
        <v>256</v>
      </c>
    </row>
    <row r="26" spans="1:12" x14ac:dyDescent="0.3">
      <c r="A26" s="10" t="s">
        <v>2</v>
      </c>
      <c r="B26" s="26" t="s">
        <v>630</v>
      </c>
      <c r="C26" s="21">
        <v>2.3368055555555555E-2</v>
      </c>
      <c r="D26" s="14" t="s">
        <v>499</v>
      </c>
      <c r="E26" s="14" t="s">
        <v>768</v>
      </c>
      <c r="F26" s="14" t="s">
        <v>314</v>
      </c>
      <c r="G26" s="14" t="s">
        <v>153</v>
      </c>
      <c r="H26" s="14" t="s">
        <v>242</v>
      </c>
      <c r="I26" s="14">
        <v>4</v>
      </c>
      <c r="J26" s="9" t="s">
        <v>45</v>
      </c>
      <c r="K26" s="14" t="s">
        <v>124</v>
      </c>
      <c r="L26" s="27" t="s">
        <v>256</v>
      </c>
    </row>
    <row r="27" spans="1:12" x14ac:dyDescent="0.3">
      <c r="A27" s="10" t="s">
        <v>2</v>
      </c>
      <c r="B27" s="26" t="s">
        <v>324</v>
      </c>
      <c r="C27" s="21">
        <v>2.344907407407407E-2</v>
      </c>
      <c r="D27" s="14" t="s">
        <v>326</v>
      </c>
      <c r="E27" s="14" t="s">
        <v>769</v>
      </c>
      <c r="F27" s="14" t="s">
        <v>326</v>
      </c>
      <c r="G27" s="14" t="s">
        <v>472</v>
      </c>
      <c r="H27" s="14" t="s">
        <v>350</v>
      </c>
      <c r="I27" s="14">
        <v>5</v>
      </c>
      <c r="J27" s="9" t="s">
        <v>6</v>
      </c>
      <c r="K27" s="14" t="s">
        <v>124</v>
      </c>
      <c r="L27" s="27" t="s">
        <v>258</v>
      </c>
    </row>
    <row r="28" spans="1:12" x14ac:dyDescent="0.3">
      <c r="A28" s="10" t="s">
        <v>2</v>
      </c>
      <c r="B28" s="26" t="s">
        <v>780</v>
      </c>
      <c r="C28" s="21">
        <v>2.3505717592592592E-2</v>
      </c>
      <c r="D28" s="14" t="s">
        <v>782</v>
      </c>
      <c r="E28" s="14" t="s">
        <v>781</v>
      </c>
      <c r="F28" s="9"/>
      <c r="G28" s="9"/>
      <c r="H28" s="14" t="s">
        <v>410</v>
      </c>
      <c r="I28" s="14">
        <v>6</v>
      </c>
      <c r="J28" s="9" t="s">
        <v>9</v>
      </c>
      <c r="K28" s="14" t="s">
        <v>124</v>
      </c>
      <c r="L28" s="27" t="s">
        <v>257</v>
      </c>
    </row>
    <row r="29" spans="1:12" x14ac:dyDescent="0.3">
      <c r="A29" s="10" t="s">
        <v>2</v>
      </c>
      <c r="B29" s="26" t="s">
        <v>770</v>
      </c>
      <c r="C29" s="21">
        <v>2.3738425925925923E-2</v>
      </c>
      <c r="D29" s="14" t="s">
        <v>319</v>
      </c>
      <c r="E29" s="14" t="s">
        <v>334</v>
      </c>
      <c r="F29" s="14" t="s">
        <v>499</v>
      </c>
      <c r="G29" s="14" t="s">
        <v>191</v>
      </c>
      <c r="H29" s="14" t="s">
        <v>543</v>
      </c>
      <c r="I29" s="14">
        <v>7</v>
      </c>
      <c r="J29" s="9" t="s">
        <v>239</v>
      </c>
      <c r="K29" s="14" t="s">
        <v>124</v>
      </c>
      <c r="L29" s="27" t="s">
        <v>258</v>
      </c>
    </row>
    <row r="30" spans="1:12" x14ac:dyDescent="0.3">
      <c r="A30" s="10" t="s">
        <v>2</v>
      </c>
      <c r="B30" s="106" t="s">
        <v>671</v>
      </c>
      <c r="C30" s="21">
        <v>2.3799004629629628E-2</v>
      </c>
      <c r="D30" s="14" t="s">
        <v>802</v>
      </c>
      <c r="E30" s="14" t="s">
        <v>329</v>
      </c>
      <c r="H30" s="14" t="s">
        <v>330</v>
      </c>
      <c r="I30" s="14">
        <v>8</v>
      </c>
      <c r="J30" s="9" t="s">
        <v>6</v>
      </c>
      <c r="K30" s="14" t="s">
        <v>124</v>
      </c>
      <c r="L30" s="14" t="s">
        <v>257</v>
      </c>
    </row>
    <row r="31" spans="1:12" x14ac:dyDescent="0.3">
      <c r="A31" s="10" t="s">
        <v>2</v>
      </c>
      <c r="B31" s="26" t="s">
        <v>574</v>
      </c>
      <c r="C31" s="21">
        <v>2.3807870370370368E-2</v>
      </c>
      <c r="D31" s="14" t="s">
        <v>318</v>
      </c>
      <c r="E31" s="14" t="s">
        <v>703</v>
      </c>
      <c r="F31" s="14" t="s">
        <v>499</v>
      </c>
      <c r="G31" s="14" t="s">
        <v>191</v>
      </c>
      <c r="H31" s="14" t="s">
        <v>323</v>
      </c>
      <c r="I31" s="14">
        <v>9</v>
      </c>
      <c r="J31" s="9" t="s">
        <v>20</v>
      </c>
      <c r="K31" s="14" t="s">
        <v>124</v>
      </c>
      <c r="L31" s="27" t="s">
        <v>258</v>
      </c>
    </row>
    <row r="32" spans="1:12" x14ac:dyDescent="0.3">
      <c r="A32" s="10" t="s">
        <v>2</v>
      </c>
      <c r="B32" s="26" t="s">
        <v>10</v>
      </c>
      <c r="C32" s="21">
        <v>2.3842592592592596E-2</v>
      </c>
      <c r="D32" s="14" t="s">
        <v>139</v>
      </c>
      <c r="E32" s="14" t="s">
        <v>771</v>
      </c>
      <c r="F32" s="14" t="s">
        <v>139</v>
      </c>
      <c r="G32" s="14" t="s">
        <v>504</v>
      </c>
      <c r="H32" s="14" t="s">
        <v>170</v>
      </c>
      <c r="I32" s="14">
        <v>10</v>
      </c>
      <c r="J32" s="9" t="s">
        <v>12</v>
      </c>
      <c r="K32" s="14" t="s">
        <v>124</v>
      </c>
      <c r="L32" s="27" t="s">
        <v>258</v>
      </c>
    </row>
    <row r="33" spans="1:12" x14ac:dyDescent="0.3">
      <c r="A33" s="10" t="s">
        <v>2</v>
      </c>
      <c r="B33" s="106" t="s">
        <v>636</v>
      </c>
      <c r="C33" s="21">
        <v>2.4363425925925927E-2</v>
      </c>
      <c r="D33" s="14" t="s">
        <v>147</v>
      </c>
      <c r="E33" s="14" t="s">
        <v>457</v>
      </c>
      <c r="F33" s="14" t="s">
        <v>144</v>
      </c>
      <c r="G33" s="14" t="s">
        <v>179</v>
      </c>
      <c r="H33" s="14" t="s">
        <v>337</v>
      </c>
      <c r="I33" s="14">
        <v>11</v>
      </c>
      <c r="J33" s="9" t="s">
        <v>287</v>
      </c>
      <c r="K33" s="14" t="s">
        <v>124</v>
      </c>
      <c r="L33" s="14" t="s">
        <v>256</v>
      </c>
    </row>
    <row r="34" spans="1:12" x14ac:dyDescent="0.3">
      <c r="A34" s="11" t="s">
        <v>23</v>
      </c>
      <c r="B34" s="26" t="s">
        <v>783</v>
      </c>
      <c r="C34" s="21">
        <v>2.4571539351851853E-2</v>
      </c>
      <c r="D34" s="14" t="s">
        <v>674</v>
      </c>
      <c r="E34" s="14" t="s">
        <v>611</v>
      </c>
      <c r="F34" s="9"/>
      <c r="G34" s="9"/>
      <c r="H34" s="14" t="s">
        <v>134</v>
      </c>
      <c r="I34" s="14">
        <v>12</v>
      </c>
      <c r="J34" s="9" t="s">
        <v>12</v>
      </c>
      <c r="K34" s="14" t="s">
        <v>124</v>
      </c>
      <c r="L34" s="27" t="s">
        <v>259</v>
      </c>
    </row>
    <row r="35" spans="1:12" x14ac:dyDescent="0.3">
      <c r="A35" s="11" t="s">
        <v>23</v>
      </c>
      <c r="B35" s="26" t="s">
        <v>345</v>
      </c>
      <c r="C35" s="21">
        <v>2.476851851851852E-2</v>
      </c>
      <c r="D35" s="14" t="s">
        <v>151</v>
      </c>
      <c r="E35" s="14" t="s">
        <v>711</v>
      </c>
      <c r="F35" s="14" t="s">
        <v>152</v>
      </c>
      <c r="G35" s="14" t="s">
        <v>133</v>
      </c>
      <c r="H35" s="14" t="s">
        <v>197</v>
      </c>
      <c r="I35" s="14">
        <v>13</v>
      </c>
      <c r="J35" s="9" t="s">
        <v>71</v>
      </c>
      <c r="K35" s="14" t="s">
        <v>124</v>
      </c>
      <c r="L35" s="27" t="s">
        <v>260</v>
      </c>
    </row>
    <row r="36" spans="1:12" x14ac:dyDescent="0.3">
      <c r="A36" s="10" t="s">
        <v>2</v>
      </c>
      <c r="B36" s="26" t="s">
        <v>575</v>
      </c>
      <c r="C36" s="21">
        <v>2.5011574074074075E-2</v>
      </c>
      <c r="D36" s="14" t="s">
        <v>151</v>
      </c>
      <c r="E36" s="14" t="s">
        <v>608</v>
      </c>
      <c r="F36" s="14" t="s">
        <v>151</v>
      </c>
      <c r="G36" s="14" t="s">
        <v>772</v>
      </c>
      <c r="H36" s="14" t="s">
        <v>335</v>
      </c>
      <c r="I36" s="14">
        <v>14</v>
      </c>
      <c r="J36" s="9" t="s">
        <v>440</v>
      </c>
      <c r="K36" s="14" t="s">
        <v>124</v>
      </c>
      <c r="L36" s="27" t="s">
        <v>257</v>
      </c>
    </row>
    <row r="37" spans="1:12" x14ac:dyDescent="0.3">
      <c r="A37" s="10" t="s">
        <v>2</v>
      </c>
      <c r="B37" s="26" t="s">
        <v>175</v>
      </c>
      <c r="C37" s="21">
        <v>2.5023148148148145E-2</v>
      </c>
      <c r="D37" s="14" t="s">
        <v>155</v>
      </c>
      <c r="E37" s="14" t="s">
        <v>773</v>
      </c>
      <c r="F37" s="14" t="s">
        <v>155</v>
      </c>
      <c r="G37" s="14" t="s">
        <v>171</v>
      </c>
      <c r="H37" s="14" t="s">
        <v>170</v>
      </c>
      <c r="I37" s="14">
        <v>15</v>
      </c>
      <c r="J37" s="9" t="s">
        <v>58</v>
      </c>
      <c r="K37" s="14" t="s">
        <v>124</v>
      </c>
      <c r="L37" s="27" t="s">
        <v>257</v>
      </c>
    </row>
    <row r="38" spans="1:12" x14ac:dyDescent="0.3">
      <c r="A38" s="11" t="s">
        <v>23</v>
      </c>
      <c r="B38" s="26" t="s">
        <v>182</v>
      </c>
      <c r="C38" s="21">
        <v>2.5069444444444446E-2</v>
      </c>
      <c r="D38" s="14" t="s">
        <v>340</v>
      </c>
      <c r="E38" s="14" t="s">
        <v>773</v>
      </c>
      <c r="F38" s="14" t="s">
        <v>155</v>
      </c>
      <c r="G38" s="14" t="s">
        <v>184</v>
      </c>
      <c r="H38" s="14" t="s">
        <v>327</v>
      </c>
      <c r="I38" s="14">
        <v>16</v>
      </c>
      <c r="J38" s="9" t="s">
        <v>14</v>
      </c>
      <c r="K38" s="14" t="s">
        <v>124</v>
      </c>
      <c r="L38" s="27" t="s">
        <v>259</v>
      </c>
    </row>
    <row r="39" spans="1:12" x14ac:dyDescent="0.3">
      <c r="A39" s="11" t="s">
        <v>23</v>
      </c>
      <c r="B39" s="26" t="s">
        <v>53</v>
      </c>
      <c r="C39" s="21">
        <v>2.5232638888888891E-2</v>
      </c>
      <c r="D39" s="14" t="s">
        <v>160</v>
      </c>
      <c r="E39" s="14" t="s">
        <v>774</v>
      </c>
      <c r="F39" s="14" t="s">
        <v>160</v>
      </c>
      <c r="G39" s="14" t="s">
        <v>168</v>
      </c>
      <c r="H39" s="14" t="s">
        <v>242</v>
      </c>
      <c r="I39" s="14">
        <v>17</v>
      </c>
      <c r="J39" s="9" t="s">
        <v>45</v>
      </c>
      <c r="K39" s="14" t="s">
        <v>124</v>
      </c>
      <c r="L39" s="27" t="s">
        <v>257</v>
      </c>
    </row>
    <row r="40" spans="1:12" x14ac:dyDescent="0.3">
      <c r="A40" s="11" t="s">
        <v>23</v>
      </c>
      <c r="B40" s="106" t="s">
        <v>32</v>
      </c>
      <c r="C40" s="21">
        <v>2.5233796296296296E-2</v>
      </c>
      <c r="D40" s="14" t="s">
        <v>152</v>
      </c>
      <c r="E40" s="14" t="s">
        <v>801</v>
      </c>
      <c r="F40" s="14" t="s">
        <v>152</v>
      </c>
      <c r="G40" s="14" t="s">
        <v>140</v>
      </c>
      <c r="H40" s="14" t="s">
        <v>350</v>
      </c>
      <c r="I40" s="14">
        <v>18</v>
      </c>
      <c r="J40" s="9" t="s">
        <v>14</v>
      </c>
      <c r="K40" s="14" t="s">
        <v>124</v>
      </c>
      <c r="L40" s="14" t="s">
        <v>258</v>
      </c>
    </row>
    <row r="41" spans="1:12" x14ac:dyDescent="0.3">
      <c r="A41" s="11" t="s">
        <v>23</v>
      </c>
      <c r="B41" s="26" t="s">
        <v>39</v>
      </c>
      <c r="C41" s="21">
        <v>2.5300925925925925E-2</v>
      </c>
      <c r="D41" s="14" t="s">
        <v>340</v>
      </c>
      <c r="E41" s="14" t="s">
        <v>703</v>
      </c>
      <c r="F41" s="14" t="s">
        <v>155</v>
      </c>
      <c r="G41" s="14" t="s">
        <v>456</v>
      </c>
      <c r="H41" s="14" t="s">
        <v>156</v>
      </c>
      <c r="I41" s="14">
        <v>19</v>
      </c>
      <c r="J41" s="9" t="s">
        <v>17</v>
      </c>
      <c r="K41" s="14" t="s">
        <v>124</v>
      </c>
      <c r="L41" s="27" t="s">
        <v>258</v>
      </c>
    </row>
    <row r="42" spans="1:12" x14ac:dyDescent="0.3">
      <c r="A42" s="11" t="s">
        <v>23</v>
      </c>
      <c r="B42" s="106" t="s">
        <v>232</v>
      </c>
      <c r="C42" s="21">
        <v>2.5578703703703704E-2</v>
      </c>
      <c r="D42" s="14" t="s">
        <v>151</v>
      </c>
      <c r="E42" s="14" t="s">
        <v>369</v>
      </c>
      <c r="F42" s="14" t="s">
        <v>151</v>
      </c>
      <c r="G42" s="14" t="s">
        <v>150</v>
      </c>
      <c r="H42" s="14" t="s">
        <v>242</v>
      </c>
      <c r="I42" s="14">
        <v>20</v>
      </c>
      <c r="J42" s="9" t="s">
        <v>6</v>
      </c>
      <c r="K42" s="14" t="s">
        <v>124</v>
      </c>
      <c r="L42" s="14" t="s">
        <v>257</v>
      </c>
    </row>
    <row r="43" spans="1:12" x14ac:dyDescent="0.3">
      <c r="A43" s="11" t="s">
        <v>23</v>
      </c>
      <c r="B43" s="106" t="s">
        <v>361</v>
      </c>
      <c r="C43" s="21">
        <v>2.5590277777777778E-2</v>
      </c>
      <c r="D43" s="14" t="s">
        <v>160</v>
      </c>
      <c r="E43" s="14" t="s">
        <v>526</v>
      </c>
      <c r="F43" s="14" t="s">
        <v>160</v>
      </c>
      <c r="G43" s="14" t="s">
        <v>188</v>
      </c>
      <c r="H43" s="14" t="s">
        <v>145</v>
      </c>
      <c r="I43" s="14">
        <v>21</v>
      </c>
      <c r="J43" s="9" t="s">
        <v>71</v>
      </c>
      <c r="K43" s="14" t="s">
        <v>124</v>
      </c>
      <c r="L43" s="14" t="s">
        <v>257</v>
      </c>
    </row>
    <row r="44" spans="1:12" x14ac:dyDescent="0.3">
      <c r="A44" s="11" t="s">
        <v>23</v>
      </c>
      <c r="B44" s="106" t="s">
        <v>177</v>
      </c>
      <c r="C44" s="21">
        <v>2.5752314814814815E-2</v>
      </c>
      <c r="D44" s="14" t="s">
        <v>340</v>
      </c>
      <c r="E44" s="14" t="s">
        <v>454</v>
      </c>
      <c r="F44" s="14" t="s">
        <v>155</v>
      </c>
      <c r="G44" s="14" t="s">
        <v>174</v>
      </c>
      <c r="H44" s="14" t="s">
        <v>350</v>
      </c>
      <c r="I44" s="14">
        <v>22</v>
      </c>
      <c r="J44" s="9" t="s">
        <v>45</v>
      </c>
      <c r="K44" s="14" t="s">
        <v>124</v>
      </c>
      <c r="L44" s="14" t="s">
        <v>258</v>
      </c>
    </row>
    <row r="45" spans="1:12" x14ac:dyDescent="0.3">
      <c r="A45" s="11" t="s">
        <v>23</v>
      </c>
      <c r="B45" s="106" t="s">
        <v>68</v>
      </c>
      <c r="C45" s="21">
        <v>2.6261574074074076E-2</v>
      </c>
      <c r="D45" s="14" t="s">
        <v>167</v>
      </c>
      <c r="E45" s="14" t="s">
        <v>708</v>
      </c>
      <c r="F45" s="14" t="s">
        <v>160</v>
      </c>
      <c r="G45" s="14" t="s">
        <v>153</v>
      </c>
      <c r="H45" s="14" t="s">
        <v>453</v>
      </c>
      <c r="I45" s="14">
        <v>23</v>
      </c>
      <c r="J45" s="9" t="s">
        <v>3</v>
      </c>
      <c r="K45" s="14" t="s">
        <v>124</v>
      </c>
      <c r="L45" s="14" t="s">
        <v>256</v>
      </c>
    </row>
    <row r="46" spans="1:12" x14ac:dyDescent="0.3">
      <c r="A46" s="11" t="s">
        <v>23</v>
      </c>
      <c r="B46" s="26" t="s">
        <v>433</v>
      </c>
      <c r="C46" s="21">
        <v>2.6320347222222221E-2</v>
      </c>
      <c r="D46" s="14" t="s">
        <v>784</v>
      </c>
      <c r="E46" s="14" t="s">
        <v>193</v>
      </c>
      <c r="F46" s="14" t="s">
        <v>785</v>
      </c>
      <c r="G46" s="9"/>
      <c r="H46" s="9"/>
      <c r="I46" s="14">
        <v>24</v>
      </c>
      <c r="J46" s="9" t="s">
        <v>287</v>
      </c>
      <c r="K46" s="14" t="s">
        <v>124</v>
      </c>
      <c r="L46" s="27" t="s">
        <v>257</v>
      </c>
    </row>
    <row r="47" spans="1:12" x14ac:dyDescent="0.3">
      <c r="A47" s="12" t="s">
        <v>74</v>
      </c>
      <c r="B47" s="106" t="s">
        <v>63</v>
      </c>
      <c r="C47" s="21">
        <v>2.6643518518518521E-2</v>
      </c>
      <c r="D47" s="14" t="s">
        <v>186</v>
      </c>
      <c r="E47" s="14" t="s">
        <v>704</v>
      </c>
      <c r="F47" s="14" t="s">
        <v>186</v>
      </c>
      <c r="G47" s="14" t="s">
        <v>184</v>
      </c>
      <c r="H47" s="14" t="s">
        <v>138</v>
      </c>
      <c r="I47" s="14">
        <v>25</v>
      </c>
      <c r="J47" s="9" t="s">
        <v>3</v>
      </c>
      <c r="K47" s="14" t="s">
        <v>124</v>
      </c>
      <c r="L47" s="14" t="s">
        <v>259</v>
      </c>
    </row>
    <row r="48" spans="1:12" x14ac:dyDescent="0.3">
      <c r="A48" s="12" t="s">
        <v>74</v>
      </c>
      <c r="B48" s="106" t="s">
        <v>435</v>
      </c>
      <c r="C48" s="21">
        <v>2.688634259259259E-2</v>
      </c>
      <c r="D48" s="9"/>
      <c r="E48" s="14" t="s">
        <v>460</v>
      </c>
      <c r="G48" s="9"/>
      <c r="H48" s="9"/>
      <c r="I48" s="14">
        <v>26</v>
      </c>
      <c r="J48" s="9" t="s">
        <v>20</v>
      </c>
      <c r="K48" s="14" t="s">
        <v>124</v>
      </c>
      <c r="L48" s="14" t="s">
        <v>259</v>
      </c>
    </row>
    <row r="49" spans="1:12" x14ac:dyDescent="0.3">
      <c r="A49" s="12" t="s">
        <v>74</v>
      </c>
      <c r="B49" s="26" t="s">
        <v>731</v>
      </c>
      <c r="C49" s="21">
        <v>2.7250868055555558E-2</v>
      </c>
      <c r="D49" s="14" t="s">
        <v>732</v>
      </c>
      <c r="E49" s="14" t="s">
        <v>390</v>
      </c>
      <c r="F49" s="14" t="s">
        <v>484</v>
      </c>
      <c r="G49" s="9"/>
      <c r="H49" s="14" t="s">
        <v>196</v>
      </c>
      <c r="I49" s="14">
        <v>27</v>
      </c>
      <c r="J49" s="9" t="s">
        <v>22</v>
      </c>
      <c r="K49" s="14" t="s">
        <v>124</v>
      </c>
      <c r="L49" s="27" t="s">
        <v>260</v>
      </c>
    </row>
    <row r="50" spans="1:12" x14ac:dyDescent="0.3">
      <c r="A50" s="12" t="s">
        <v>74</v>
      </c>
      <c r="B50" s="106" t="s">
        <v>265</v>
      </c>
      <c r="C50" s="21">
        <v>2.7418981481481485E-2</v>
      </c>
      <c r="D50" s="14" t="s">
        <v>202</v>
      </c>
      <c r="E50" s="14" t="s">
        <v>544</v>
      </c>
      <c r="F50" s="14" t="s">
        <v>189</v>
      </c>
      <c r="G50" s="14" t="s">
        <v>164</v>
      </c>
      <c r="H50" s="14" t="s">
        <v>141</v>
      </c>
      <c r="I50" s="14">
        <v>28</v>
      </c>
      <c r="J50" s="9" t="s">
        <v>269</v>
      </c>
      <c r="K50" s="14" t="s">
        <v>124</v>
      </c>
      <c r="L50" s="14" t="s">
        <v>258</v>
      </c>
    </row>
    <row r="51" spans="1:12" x14ac:dyDescent="0.3">
      <c r="A51" s="12" t="s">
        <v>74</v>
      </c>
      <c r="B51" s="106" t="s">
        <v>389</v>
      </c>
      <c r="C51" s="21">
        <v>2.7708333333333331E-2</v>
      </c>
      <c r="D51" s="14" t="s">
        <v>194</v>
      </c>
      <c r="E51" s="14" t="s">
        <v>708</v>
      </c>
      <c r="F51" s="14" t="s">
        <v>189</v>
      </c>
      <c r="G51" s="14" t="s">
        <v>164</v>
      </c>
      <c r="H51" s="14" t="s">
        <v>183</v>
      </c>
      <c r="I51" s="14">
        <v>29</v>
      </c>
      <c r="J51" s="9" t="s">
        <v>6</v>
      </c>
      <c r="K51" s="14" t="s">
        <v>124</v>
      </c>
      <c r="L51" s="14" t="s">
        <v>257</v>
      </c>
    </row>
    <row r="52" spans="1:12" x14ac:dyDescent="0.3">
      <c r="A52" s="12" t="s">
        <v>74</v>
      </c>
      <c r="B52" s="26" t="s">
        <v>580</v>
      </c>
      <c r="C52" s="21">
        <v>2.8344907407407412E-2</v>
      </c>
      <c r="D52" s="14" t="s">
        <v>200</v>
      </c>
      <c r="E52" s="14" t="s">
        <v>776</v>
      </c>
      <c r="F52" s="14" t="s">
        <v>201</v>
      </c>
      <c r="G52" s="14" t="s">
        <v>472</v>
      </c>
      <c r="H52" s="14" t="s">
        <v>660</v>
      </c>
      <c r="I52" s="14">
        <v>30</v>
      </c>
      <c r="J52" s="9" t="s">
        <v>58</v>
      </c>
      <c r="K52" s="14" t="s">
        <v>124</v>
      </c>
      <c r="L52" s="27" t="s">
        <v>259</v>
      </c>
    </row>
    <row r="53" spans="1:12" x14ac:dyDescent="0.3">
      <c r="A53" s="12" t="s">
        <v>74</v>
      </c>
      <c r="B53" s="26" t="s">
        <v>82</v>
      </c>
      <c r="C53" s="21">
        <v>2.836805555555556E-2</v>
      </c>
      <c r="D53" s="14" t="s">
        <v>203</v>
      </c>
      <c r="E53" s="14" t="s">
        <v>716</v>
      </c>
      <c r="F53" s="14" t="s">
        <v>200</v>
      </c>
      <c r="G53" s="14" t="s">
        <v>391</v>
      </c>
      <c r="H53" s="14" t="s">
        <v>543</v>
      </c>
      <c r="I53" s="14">
        <v>31</v>
      </c>
      <c r="J53" s="9" t="s">
        <v>45</v>
      </c>
      <c r="K53" s="14" t="s">
        <v>124</v>
      </c>
      <c r="L53" s="27" t="s">
        <v>258</v>
      </c>
    </row>
    <row r="54" spans="1:12" x14ac:dyDescent="0.3">
      <c r="A54" s="11" t="s">
        <v>23</v>
      </c>
      <c r="B54" s="106" t="s">
        <v>56</v>
      </c>
      <c r="C54" s="21">
        <v>2.8460648148148148E-2</v>
      </c>
      <c r="D54" s="14" t="s">
        <v>201</v>
      </c>
      <c r="E54" s="14" t="s">
        <v>544</v>
      </c>
      <c r="F54" s="14" t="s">
        <v>202</v>
      </c>
      <c r="G54" s="14" t="s">
        <v>157</v>
      </c>
      <c r="H54" s="14" t="s">
        <v>156</v>
      </c>
      <c r="I54" s="14">
        <v>32</v>
      </c>
      <c r="J54" s="9" t="s">
        <v>14</v>
      </c>
      <c r="K54" s="14" t="s">
        <v>124</v>
      </c>
      <c r="L54" s="14" t="s">
        <v>258</v>
      </c>
    </row>
    <row r="55" spans="1:12" x14ac:dyDescent="0.3">
      <c r="A55" s="12" t="s">
        <v>74</v>
      </c>
      <c r="B55" s="26" t="s">
        <v>101</v>
      </c>
      <c r="C55" s="21">
        <v>2.8668981481481479E-2</v>
      </c>
      <c r="D55" s="14" t="s">
        <v>203</v>
      </c>
      <c r="E55" s="14" t="s">
        <v>708</v>
      </c>
      <c r="F55" s="14" t="s">
        <v>200</v>
      </c>
      <c r="G55" s="14" t="s">
        <v>403</v>
      </c>
      <c r="H55" s="14" t="s">
        <v>170</v>
      </c>
      <c r="I55" s="14">
        <v>33</v>
      </c>
      <c r="J55" s="9" t="s">
        <v>17</v>
      </c>
      <c r="K55" s="14" t="s">
        <v>124</v>
      </c>
      <c r="L55" s="27" t="s">
        <v>258</v>
      </c>
    </row>
    <row r="56" spans="1:12" x14ac:dyDescent="0.3">
      <c r="A56" s="12" t="s">
        <v>74</v>
      </c>
      <c r="B56" s="26" t="s">
        <v>718</v>
      </c>
      <c r="C56" s="21">
        <v>2.9074074074074075E-2</v>
      </c>
      <c r="D56" s="14" t="s">
        <v>203</v>
      </c>
      <c r="E56" s="14" t="s">
        <v>595</v>
      </c>
      <c r="F56" s="14" t="s">
        <v>200</v>
      </c>
      <c r="G56" s="14" t="s">
        <v>154</v>
      </c>
      <c r="H56" s="14" t="s">
        <v>163</v>
      </c>
      <c r="I56" s="14">
        <v>34</v>
      </c>
      <c r="J56" s="9" t="s">
        <v>51</v>
      </c>
      <c r="K56" s="14" t="s">
        <v>124</v>
      </c>
      <c r="L56" s="27" t="s">
        <v>258</v>
      </c>
    </row>
    <row r="57" spans="1:12" x14ac:dyDescent="0.3">
      <c r="A57" s="13" t="s">
        <v>105</v>
      </c>
      <c r="B57" s="106" t="s">
        <v>581</v>
      </c>
      <c r="C57" s="21">
        <v>2.9189814814814811E-2</v>
      </c>
      <c r="D57" s="14" t="s">
        <v>209</v>
      </c>
      <c r="E57" s="14" t="s">
        <v>776</v>
      </c>
      <c r="F57" s="14" t="s">
        <v>209</v>
      </c>
      <c r="G57" s="14" t="s">
        <v>524</v>
      </c>
      <c r="H57" s="14" t="s">
        <v>149</v>
      </c>
      <c r="I57" s="14">
        <v>35</v>
      </c>
      <c r="J57" s="9" t="s">
        <v>22</v>
      </c>
      <c r="K57" s="14" t="s">
        <v>124</v>
      </c>
      <c r="L57" s="27" t="s">
        <v>259</v>
      </c>
    </row>
    <row r="58" spans="1:12" x14ac:dyDescent="0.3">
      <c r="A58" s="12" t="s">
        <v>74</v>
      </c>
      <c r="B58" s="106" t="s">
        <v>404</v>
      </c>
      <c r="C58" s="21">
        <v>2.9305555555555557E-2</v>
      </c>
      <c r="D58" s="14" t="s">
        <v>209</v>
      </c>
      <c r="E58" s="14" t="s">
        <v>641</v>
      </c>
      <c r="F58" s="14" t="s">
        <v>205</v>
      </c>
      <c r="G58" s="14" t="s">
        <v>396</v>
      </c>
      <c r="H58" s="14" t="s">
        <v>196</v>
      </c>
      <c r="I58" s="14">
        <v>36</v>
      </c>
      <c r="J58" s="9" t="s">
        <v>51</v>
      </c>
      <c r="K58" s="14" t="s">
        <v>124</v>
      </c>
      <c r="L58" s="27" t="s">
        <v>258</v>
      </c>
    </row>
    <row r="59" spans="1:12" x14ac:dyDescent="0.3">
      <c r="A59" s="12" t="s">
        <v>74</v>
      </c>
      <c r="B59" s="106" t="s">
        <v>76</v>
      </c>
      <c r="C59" s="21">
        <v>3.005787037037037E-2</v>
      </c>
      <c r="D59" s="14" t="s">
        <v>205</v>
      </c>
      <c r="E59" s="14" t="s">
        <v>552</v>
      </c>
      <c r="F59" s="14" t="s">
        <v>200</v>
      </c>
      <c r="G59" s="14" t="s">
        <v>365</v>
      </c>
      <c r="H59" s="14" t="s">
        <v>156</v>
      </c>
      <c r="I59" s="14">
        <v>37</v>
      </c>
      <c r="J59" s="9" t="s">
        <v>45</v>
      </c>
      <c r="K59" s="14" t="s">
        <v>124</v>
      </c>
      <c r="L59" s="27" t="s">
        <v>258</v>
      </c>
    </row>
    <row r="60" spans="1:12" x14ac:dyDescent="0.3">
      <c r="A60" s="12" t="s">
        <v>74</v>
      </c>
      <c r="B60" s="106" t="s">
        <v>251</v>
      </c>
      <c r="C60" s="21">
        <v>3.0277777777777778E-2</v>
      </c>
      <c r="D60" s="14" t="s">
        <v>209</v>
      </c>
      <c r="E60" s="14" t="s">
        <v>552</v>
      </c>
      <c r="F60" s="14" t="s">
        <v>205</v>
      </c>
      <c r="G60" s="14" t="s">
        <v>140</v>
      </c>
      <c r="H60" s="14" t="s">
        <v>359</v>
      </c>
      <c r="I60" s="14">
        <v>38</v>
      </c>
      <c r="J60" s="9" t="s">
        <v>51</v>
      </c>
      <c r="K60" s="14" t="s">
        <v>124</v>
      </c>
      <c r="L60" s="14" t="s">
        <v>259</v>
      </c>
    </row>
    <row r="61" spans="1:12" x14ac:dyDescent="0.3">
      <c r="A61" s="13" t="s">
        <v>105</v>
      </c>
      <c r="B61" s="26" t="s">
        <v>217</v>
      </c>
      <c r="C61" s="28">
        <v>3.1782407407407405E-2</v>
      </c>
      <c r="D61" s="27" t="s">
        <v>398</v>
      </c>
      <c r="E61" s="27" t="s">
        <v>723</v>
      </c>
      <c r="F61" s="27" t="s">
        <v>398</v>
      </c>
      <c r="G61" s="27" t="s">
        <v>445</v>
      </c>
      <c r="H61" s="27" t="s">
        <v>432</v>
      </c>
      <c r="I61" s="14">
        <v>39</v>
      </c>
      <c r="J61" s="134" t="s">
        <v>104</v>
      </c>
      <c r="K61" s="27" t="s">
        <v>124</v>
      </c>
      <c r="L61" s="27" t="s">
        <v>261</v>
      </c>
    </row>
  </sheetData>
  <autoFilter ref="A2:L2">
    <sortState ref="A3:L61">
      <sortCondition ref="K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5"/>
  <sheetViews>
    <sheetView tabSelected="1" zoomScaleNormal="100" workbookViewId="0">
      <selection activeCell="C10" sqref="C10"/>
    </sheetView>
  </sheetViews>
  <sheetFormatPr defaultRowHeight="17.25" x14ac:dyDescent="0.3"/>
  <cols>
    <col min="1" max="1" width="5.7109375" style="37" customWidth="1"/>
    <col min="2" max="2" width="21.140625" style="41" customWidth="1"/>
    <col min="3" max="3" width="29.42578125" style="41" customWidth="1"/>
    <col min="4" max="4" width="11.7109375" style="41" customWidth="1"/>
    <col min="5" max="6" width="16.140625" style="41" customWidth="1"/>
    <col min="7" max="7" width="12.140625" style="40" customWidth="1"/>
    <col min="8" max="8" width="10.7109375" style="37" customWidth="1"/>
    <col min="9" max="9" width="9.5703125" style="41" customWidth="1"/>
    <col min="10" max="18" width="9.5703125" style="37" customWidth="1"/>
    <col min="19" max="19" width="11.42578125" style="37" customWidth="1"/>
    <col min="20" max="30" width="9.5703125" style="37" customWidth="1"/>
    <col min="31" max="38" width="9.5703125" style="37" hidden="1" customWidth="1"/>
    <col min="39" max="40" width="10.42578125" style="37" customWidth="1"/>
    <col min="41" max="41" width="11.85546875" style="37" customWidth="1"/>
    <col min="42" max="46" width="10.42578125" style="37" customWidth="1"/>
    <col min="47" max="47" width="9.140625" style="41" customWidth="1"/>
    <col min="48" max="48" width="11" style="29" customWidth="1"/>
    <col min="49" max="49" width="12.42578125" style="41" customWidth="1"/>
    <col min="50" max="50" width="12.7109375" style="37" customWidth="1"/>
    <col min="51" max="16384" width="9.140625" style="41"/>
  </cols>
  <sheetData>
    <row r="1" spans="1:50" s="56" customFormat="1" ht="125.25" customHeight="1" x14ac:dyDescent="0.7">
      <c r="A1" s="71"/>
      <c r="B1" s="150" t="s">
        <v>498</v>
      </c>
      <c r="C1" s="150"/>
      <c r="D1" s="150"/>
      <c r="E1" s="150"/>
      <c r="F1" s="150"/>
      <c r="G1" s="150"/>
      <c r="H1" s="150"/>
      <c r="I1" s="150"/>
      <c r="J1" s="150"/>
      <c r="K1" s="150"/>
      <c r="L1" s="140"/>
      <c r="M1" s="140"/>
      <c r="N1" s="140"/>
      <c r="O1" s="140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151"/>
      <c r="AN1" s="151"/>
      <c r="AO1" s="55"/>
      <c r="AP1" s="55"/>
      <c r="AQ1" s="55"/>
      <c r="AR1" s="55"/>
      <c r="AS1" s="55"/>
      <c r="AT1" s="55"/>
      <c r="AV1" s="55"/>
      <c r="AX1" s="55"/>
    </row>
    <row r="2" spans="1:50" s="35" customFormat="1" ht="68.25" customHeight="1" x14ac:dyDescent="0.25">
      <c r="A2" s="69" t="s">
        <v>496</v>
      </c>
      <c r="B2" s="67" t="s">
        <v>488</v>
      </c>
      <c r="C2" s="67" t="s">
        <v>0</v>
      </c>
      <c r="D2" s="68" t="s">
        <v>262</v>
      </c>
      <c r="E2" s="70" t="s">
        <v>1</v>
      </c>
      <c r="F2" s="70" t="s">
        <v>765</v>
      </c>
      <c r="G2" s="31" t="s">
        <v>308</v>
      </c>
      <c r="H2" s="32" t="s">
        <v>275</v>
      </c>
      <c r="I2" s="32" t="s">
        <v>274</v>
      </c>
      <c r="J2" s="33" t="s">
        <v>692</v>
      </c>
      <c r="K2" s="33" t="s">
        <v>275</v>
      </c>
      <c r="L2" s="33" t="s">
        <v>274</v>
      </c>
      <c r="M2" s="81" t="s">
        <v>693</v>
      </c>
      <c r="N2" s="81" t="s">
        <v>275</v>
      </c>
      <c r="O2" s="81" t="s">
        <v>274</v>
      </c>
      <c r="P2" s="110" t="s">
        <v>694</v>
      </c>
      <c r="Q2" s="110" t="s">
        <v>275</v>
      </c>
      <c r="R2" s="110" t="s">
        <v>274</v>
      </c>
      <c r="S2" s="120" t="s">
        <v>739</v>
      </c>
      <c r="T2" s="120" t="s">
        <v>275</v>
      </c>
      <c r="U2" s="120" t="s">
        <v>274</v>
      </c>
      <c r="V2" s="123" t="s">
        <v>764</v>
      </c>
      <c r="W2" s="123" t="s">
        <v>275</v>
      </c>
      <c r="X2" s="123" t="s">
        <v>274</v>
      </c>
      <c r="Y2" s="81" t="s">
        <v>806</v>
      </c>
      <c r="Z2" s="81" t="s">
        <v>275</v>
      </c>
      <c r="AA2" s="81" t="s">
        <v>274</v>
      </c>
      <c r="AB2" s="138" t="s">
        <v>762</v>
      </c>
      <c r="AC2" s="138" t="s">
        <v>275</v>
      </c>
      <c r="AD2" s="138" t="s">
        <v>274</v>
      </c>
      <c r="AE2" s="136" t="s">
        <v>807</v>
      </c>
      <c r="AF2" s="124" t="s">
        <v>275</v>
      </c>
      <c r="AG2" s="124" t="s">
        <v>275</v>
      </c>
      <c r="AH2" s="124" t="s">
        <v>275</v>
      </c>
      <c r="AI2" s="124" t="s">
        <v>275</v>
      </c>
      <c r="AJ2" s="124" t="s">
        <v>275</v>
      </c>
      <c r="AK2" s="124" t="s">
        <v>275</v>
      </c>
      <c r="AL2" s="136" t="s">
        <v>809</v>
      </c>
      <c r="AM2" s="34" t="s">
        <v>491</v>
      </c>
      <c r="AN2" s="34" t="s">
        <v>492</v>
      </c>
      <c r="AO2" s="34" t="s">
        <v>273</v>
      </c>
      <c r="AP2" s="34" t="s">
        <v>493</v>
      </c>
      <c r="AQ2" s="124" t="s">
        <v>765</v>
      </c>
      <c r="AR2" s="137" t="s">
        <v>808</v>
      </c>
      <c r="AS2" s="58"/>
      <c r="AT2" s="58"/>
      <c r="AU2" s="58"/>
      <c r="AV2" s="59"/>
      <c r="AW2" s="60"/>
      <c r="AX2" s="61"/>
    </row>
    <row r="3" spans="1:50" s="30" customFormat="1" x14ac:dyDescent="0.3">
      <c r="A3" s="65">
        <v>1</v>
      </c>
      <c r="B3" s="48" t="s">
        <v>268</v>
      </c>
      <c r="C3" s="36" t="s">
        <v>71</v>
      </c>
      <c r="D3" s="38" t="s">
        <v>258</v>
      </c>
      <c r="E3" s="39" t="s">
        <v>13</v>
      </c>
      <c r="F3" s="39">
        <v>500</v>
      </c>
      <c r="G3" s="50">
        <v>1.3321759259259261E-2</v>
      </c>
      <c r="H3" s="39">
        <v>95</v>
      </c>
      <c r="I3" s="29">
        <v>32</v>
      </c>
      <c r="J3" s="29">
        <v>18</v>
      </c>
      <c r="K3" s="29">
        <v>100</v>
      </c>
      <c r="L3" s="29">
        <v>35</v>
      </c>
      <c r="M3" s="29">
        <v>38</v>
      </c>
      <c r="N3" s="29">
        <v>95</v>
      </c>
      <c r="O3" s="29">
        <v>35</v>
      </c>
      <c r="P3" s="29">
        <v>16</v>
      </c>
      <c r="Q3" s="29">
        <v>100</v>
      </c>
      <c r="R3" s="29">
        <v>35</v>
      </c>
      <c r="S3" s="29">
        <v>21</v>
      </c>
      <c r="T3" s="29">
        <v>100</v>
      </c>
      <c r="U3" s="29">
        <v>35</v>
      </c>
      <c r="V3" s="29">
        <v>21</v>
      </c>
      <c r="W3" s="29">
        <v>100</v>
      </c>
      <c r="X3" s="29">
        <v>35</v>
      </c>
      <c r="Y3" s="29">
        <v>1</v>
      </c>
      <c r="Z3" s="29">
        <v>100</v>
      </c>
      <c r="AA3" s="29">
        <v>35</v>
      </c>
      <c r="AB3" s="43">
        <v>1.3182870370370371E-2</v>
      </c>
      <c r="AC3" s="29">
        <v>92</v>
      </c>
      <c r="AD3" s="29">
        <v>32</v>
      </c>
      <c r="AE3" s="29">
        <v>95</v>
      </c>
      <c r="AF3" s="29">
        <v>100</v>
      </c>
      <c r="AG3" s="29">
        <v>95</v>
      </c>
      <c r="AH3" s="29">
        <v>100</v>
      </c>
      <c r="AI3" s="29">
        <v>100</v>
      </c>
      <c r="AJ3" s="29">
        <v>100</v>
      </c>
      <c r="AK3" s="29">
        <v>100</v>
      </c>
      <c r="AL3" s="29">
        <v>92</v>
      </c>
      <c r="AM3" s="29">
        <f t="shared" ref="AM3:AM39" si="0">K3+H3+N3+Q3+T3+W3+Z3+AC3</f>
        <v>782</v>
      </c>
      <c r="AN3" s="29">
        <f t="shared" ref="AN3:AN39" si="1">L3+I3+O3+R3+U3+X3+AA3+AD3</f>
        <v>274</v>
      </c>
      <c r="AO3" s="29">
        <f t="shared" ref="AO3:AO39" si="2">COUNT(H3,K3,N3,Q3,T3,W3,Z3,AC3)</f>
        <v>8</v>
      </c>
      <c r="AP3" s="121">
        <f t="shared" ref="AP3:AP27" si="3">AM3/AO3</f>
        <v>97.75</v>
      </c>
      <c r="AQ3" s="44">
        <f t="shared" ref="AQ3:AQ27" si="4">(LARGE(AE3:AL3,1))+(LARGE(AE3:AL3,2))+(LARGE(AE3:AL3,3))+(LARGE(AE3:AL3,4))+(LARGE(AE3:AL3,5))</f>
        <v>500</v>
      </c>
      <c r="AR3" s="44">
        <f t="shared" ref="AR3:AR15" si="5">(LARGE(AF3:AK3,1))+(LARGE(AF3:AK3,2))+(LARGE(AF3:AK3,3))+(LARGE(AF3:AK3,4))</f>
        <v>400</v>
      </c>
      <c r="AS3" s="43"/>
      <c r="AT3" s="29"/>
      <c r="AV3" s="44"/>
      <c r="AW3" s="29"/>
      <c r="AX3" s="29"/>
    </row>
    <row r="4" spans="1:50" s="30" customFormat="1" x14ac:dyDescent="0.3">
      <c r="A4" s="65">
        <v>2</v>
      </c>
      <c r="B4" s="30" t="s">
        <v>306</v>
      </c>
      <c r="C4" s="8" t="s">
        <v>6</v>
      </c>
      <c r="D4" s="46" t="s">
        <v>258</v>
      </c>
      <c r="E4" s="29" t="s">
        <v>4</v>
      </c>
      <c r="F4" s="29">
        <v>463</v>
      </c>
      <c r="G4" s="50"/>
      <c r="H4" s="39"/>
      <c r="I4" s="39"/>
      <c r="J4" s="29">
        <v>42</v>
      </c>
      <c r="K4" s="29">
        <v>95</v>
      </c>
      <c r="L4" s="29">
        <v>32</v>
      </c>
      <c r="M4" s="29">
        <v>40</v>
      </c>
      <c r="N4" s="29">
        <v>92</v>
      </c>
      <c r="O4" s="29">
        <v>32</v>
      </c>
      <c r="P4" s="29">
        <v>30</v>
      </c>
      <c r="Q4" s="29">
        <v>89</v>
      </c>
      <c r="R4" s="29">
        <v>29</v>
      </c>
      <c r="S4" s="29"/>
      <c r="T4" s="29"/>
      <c r="U4" s="29"/>
      <c r="V4" s="29">
        <v>23</v>
      </c>
      <c r="W4" s="29">
        <v>95</v>
      </c>
      <c r="X4" s="29">
        <v>32</v>
      </c>
      <c r="Y4" s="29">
        <v>3</v>
      </c>
      <c r="Z4" s="29">
        <v>92</v>
      </c>
      <c r="AA4" s="29">
        <v>30</v>
      </c>
      <c r="AB4" s="29"/>
      <c r="AC4" s="29"/>
      <c r="AD4" s="29"/>
      <c r="AE4" s="29"/>
      <c r="AF4" s="29">
        <v>95</v>
      </c>
      <c r="AG4" s="29">
        <v>92</v>
      </c>
      <c r="AH4" s="29">
        <v>89</v>
      </c>
      <c r="AI4" s="29"/>
      <c r="AJ4" s="29">
        <v>95</v>
      </c>
      <c r="AK4" s="29">
        <v>92</v>
      </c>
      <c r="AL4" s="29"/>
      <c r="AM4" s="29">
        <f t="shared" si="0"/>
        <v>463</v>
      </c>
      <c r="AN4" s="29">
        <f t="shared" si="1"/>
        <v>155</v>
      </c>
      <c r="AO4" s="29">
        <f t="shared" si="2"/>
        <v>5</v>
      </c>
      <c r="AP4" s="121">
        <f t="shared" si="3"/>
        <v>92.6</v>
      </c>
      <c r="AQ4" s="44">
        <f t="shared" si="4"/>
        <v>463</v>
      </c>
      <c r="AR4" s="44">
        <f t="shared" si="5"/>
        <v>374</v>
      </c>
      <c r="AS4" s="43"/>
      <c r="AT4" s="29"/>
      <c r="AV4" s="44"/>
      <c r="AW4" s="29"/>
      <c r="AX4" s="29"/>
    </row>
    <row r="5" spans="1:50" s="30" customFormat="1" x14ac:dyDescent="0.3">
      <c r="A5" s="65">
        <v>3</v>
      </c>
      <c r="B5" s="30" t="s">
        <v>99</v>
      </c>
      <c r="C5" s="36" t="s">
        <v>20</v>
      </c>
      <c r="D5" s="46" t="s">
        <v>258</v>
      </c>
      <c r="E5" s="29" t="s">
        <v>13</v>
      </c>
      <c r="F5" s="29">
        <v>461</v>
      </c>
      <c r="G5" s="50">
        <v>1.2800925925925926E-2</v>
      </c>
      <c r="H5" s="39">
        <v>100</v>
      </c>
      <c r="I5" s="29">
        <v>35</v>
      </c>
      <c r="J5" s="29">
        <v>56</v>
      </c>
      <c r="K5" s="29">
        <v>85</v>
      </c>
      <c r="L5" s="29">
        <v>26</v>
      </c>
      <c r="M5" s="29"/>
      <c r="N5" s="29"/>
      <c r="O5" s="29"/>
      <c r="P5" s="29">
        <v>32</v>
      </c>
      <c r="Q5" s="29">
        <v>88</v>
      </c>
      <c r="R5" s="29">
        <v>28</v>
      </c>
      <c r="S5" s="29">
        <v>41</v>
      </c>
      <c r="T5" s="29">
        <v>88</v>
      </c>
      <c r="U5" s="29">
        <v>29</v>
      </c>
      <c r="V5" s="29">
        <v>28</v>
      </c>
      <c r="W5" s="29">
        <v>90</v>
      </c>
      <c r="X5" s="29">
        <v>30</v>
      </c>
      <c r="Y5" s="29"/>
      <c r="Z5" s="29"/>
      <c r="AA5" s="29"/>
      <c r="AB5" s="43">
        <v>1.3020833333333334E-2</v>
      </c>
      <c r="AC5" s="29">
        <v>95</v>
      </c>
      <c r="AD5" s="29">
        <v>35</v>
      </c>
      <c r="AE5" s="29">
        <v>100</v>
      </c>
      <c r="AF5" s="29">
        <v>85</v>
      </c>
      <c r="AG5" s="29"/>
      <c r="AH5" s="29">
        <v>88</v>
      </c>
      <c r="AI5" s="29">
        <v>88</v>
      </c>
      <c r="AJ5" s="29">
        <v>90</v>
      </c>
      <c r="AK5" s="29"/>
      <c r="AL5" s="29">
        <v>95</v>
      </c>
      <c r="AM5" s="29">
        <f t="shared" si="0"/>
        <v>546</v>
      </c>
      <c r="AN5" s="29">
        <f t="shared" si="1"/>
        <v>183</v>
      </c>
      <c r="AO5" s="29">
        <f t="shared" si="2"/>
        <v>6</v>
      </c>
      <c r="AP5" s="121">
        <f t="shared" si="3"/>
        <v>91</v>
      </c>
      <c r="AQ5" s="44">
        <f t="shared" si="4"/>
        <v>461</v>
      </c>
      <c r="AR5" s="44">
        <f t="shared" si="5"/>
        <v>351</v>
      </c>
      <c r="AS5" s="29"/>
      <c r="AT5" s="29"/>
      <c r="AV5" s="29"/>
      <c r="AX5" s="29"/>
    </row>
    <row r="6" spans="1:50" s="30" customFormat="1" x14ac:dyDescent="0.3">
      <c r="A6" s="65">
        <v>4</v>
      </c>
      <c r="B6" s="36" t="s">
        <v>129</v>
      </c>
      <c r="C6" s="36" t="s">
        <v>6</v>
      </c>
      <c r="D6" s="46" t="s">
        <v>258</v>
      </c>
      <c r="E6" s="29" t="s">
        <v>4</v>
      </c>
      <c r="F6" s="29">
        <v>459</v>
      </c>
      <c r="G6" s="50">
        <v>1.7060185185185185E-2</v>
      </c>
      <c r="H6" s="39">
        <v>83</v>
      </c>
      <c r="I6" s="39">
        <v>28</v>
      </c>
      <c r="J6" s="29">
        <v>52</v>
      </c>
      <c r="K6" s="29">
        <v>88</v>
      </c>
      <c r="L6" s="29">
        <v>29</v>
      </c>
      <c r="M6" s="29">
        <v>43</v>
      </c>
      <c r="N6" s="29">
        <v>89</v>
      </c>
      <c r="O6" s="29">
        <v>29</v>
      </c>
      <c r="P6" s="29">
        <v>20</v>
      </c>
      <c r="Q6" s="29">
        <v>92</v>
      </c>
      <c r="R6" s="29">
        <v>32</v>
      </c>
      <c r="S6" s="29">
        <v>28</v>
      </c>
      <c r="T6" s="29">
        <v>95</v>
      </c>
      <c r="U6" s="29">
        <v>32</v>
      </c>
      <c r="V6" s="29"/>
      <c r="W6" s="29"/>
      <c r="X6" s="29"/>
      <c r="Y6" s="29">
        <v>2</v>
      </c>
      <c r="Z6" s="29">
        <v>95</v>
      </c>
      <c r="AA6" s="29">
        <v>32</v>
      </c>
      <c r="AB6" s="29"/>
      <c r="AC6" s="29"/>
      <c r="AD6" s="29"/>
      <c r="AE6" s="29">
        <v>83</v>
      </c>
      <c r="AF6" s="29">
        <v>88</v>
      </c>
      <c r="AG6" s="29">
        <v>89</v>
      </c>
      <c r="AH6" s="29">
        <v>92</v>
      </c>
      <c r="AI6" s="29">
        <v>95</v>
      </c>
      <c r="AJ6" s="29"/>
      <c r="AK6" s="29">
        <v>95</v>
      </c>
      <c r="AL6" s="29"/>
      <c r="AM6" s="29">
        <f t="shared" si="0"/>
        <v>542</v>
      </c>
      <c r="AN6" s="29">
        <f t="shared" si="1"/>
        <v>182</v>
      </c>
      <c r="AO6" s="29">
        <f t="shared" si="2"/>
        <v>6</v>
      </c>
      <c r="AP6" s="121">
        <f t="shared" si="3"/>
        <v>90.333333333333329</v>
      </c>
      <c r="AQ6" s="44">
        <f t="shared" si="4"/>
        <v>459</v>
      </c>
      <c r="AR6" s="44">
        <f t="shared" si="5"/>
        <v>371</v>
      </c>
      <c r="AS6" s="29"/>
      <c r="AT6" s="29"/>
      <c r="AV6" s="44"/>
      <c r="AW6" s="29"/>
      <c r="AX6" s="29"/>
    </row>
    <row r="7" spans="1:50" s="30" customFormat="1" x14ac:dyDescent="0.3">
      <c r="A7" s="65">
        <v>5</v>
      </c>
      <c r="B7" s="3" t="s">
        <v>292</v>
      </c>
      <c r="C7" s="36" t="s">
        <v>252</v>
      </c>
      <c r="D7" s="38" t="s">
        <v>256</v>
      </c>
      <c r="E7" s="39" t="s">
        <v>13</v>
      </c>
      <c r="F7" s="39">
        <v>456</v>
      </c>
      <c r="G7" s="57"/>
      <c r="H7" s="29"/>
      <c r="J7" s="29">
        <v>65</v>
      </c>
      <c r="K7" s="29">
        <v>83</v>
      </c>
      <c r="L7" s="29">
        <v>32</v>
      </c>
      <c r="M7" s="29">
        <v>61</v>
      </c>
      <c r="N7" s="29">
        <v>85</v>
      </c>
      <c r="O7" s="29">
        <v>35</v>
      </c>
      <c r="P7" s="29">
        <v>18</v>
      </c>
      <c r="Q7" s="29">
        <v>95</v>
      </c>
      <c r="R7" s="29">
        <v>35</v>
      </c>
      <c r="S7" s="29"/>
      <c r="T7" s="29">
        <v>86</v>
      </c>
      <c r="U7" s="29">
        <v>32</v>
      </c>
      <c r="V7" s="29"/>
      <c r="W7" s="29"/>
      <c r="X7" s="29"/>
      <c r="Y7" s="29">
        <v>4</v>
      </c>
      <c r="Z7" s="29">
        <v>90</v>
      </c>
      <c r="AA7" s="29">
        <v>35</v>
      </c>
      <c r="AB7" s="43">
        <v>1.2905092592592591E-2</v>
      </c>
      <c r="AC7" s="29">
        <v>100</v>
      </c>
      <c r="AD7" s="29">
        <v>35</v>
      </c>
      <c r="AE7" s="29"/>
      <c r="AF7" s="29">
        <v>83</v>
      </c>
      <c r="AG7" s="29">
        <v>85</v>
      </c>
      <c r="AH7" s="29">
        <v>95</v>
      </c>
      <c r="AI7" s="29">
        <v>86</v>
      </c>
      <c r="AJ7" s="29"/>
      <c r="AK7" s="29">
        <v>90</v>
      </c>
      <c r="AL7" s="29">
        <v>100</v>
      </c>
      <c r="AM7" s="29">
        <f t="shared" si="0"/>
        <v>539</v>
      </c>
      <c r="AN7" s="29">
        <f t="shared" si="1"/>
        <v>204</v>
      </c>
      <c r="AO7" s="29">
        <f t="shared" si="2"/>
        <v>6</v>
      </c>
      <c r="AP7" s="121">
        <f t="shared" si="3"/>
        <v>89.833333333333329</v>
      </c>
      <c r="AQ7" s="44">
        <f t="shared" si="4"/>
        <v>456</v>
      </c>
      <c r="AR7" s="44">
        <f t="shared" si="5"/>
        <v>356</v>
      </c>
      <c r="AS7" s="29"/>
      <c r="AT7" s="29"/>
      <c r="AV7" s="29"/>
      <c r="AX7" s="29"/>
    </row>
    <row r="8" spans="1:50" s="30" customFormat="1" x14ac:dyDescent="0.3">
      <c r="A8" s="65">
        <v>6</v>
      </c>
      <c r="B8" s="30" t="s">
        <v>79</v>
      </c>
      <c r="C8" s="36" t="s">
        <v>71</v>
      </c>
      <c r="D8" s="38" t="s">
        <v>257</v>
      </c>
      <c r="E8" s="29" t="s">
        <v>13</v>
      </c>
      <c r="F8" s="29">
        <v>448</v>
      </c>
      <c r="G8" s="50">
        <v>1.462962962962963E-2</v>
      </c>
      <c r="H8" s="39">
        <v>90</v>
      </c>
      <c r="I8" s="39">
        <v>35</v>
      </c>
      <c r="J8" s="29">
        <v>44</v>
      </c>
      <c r="K8" s="29">
        <v>92</v>
      </c>
      <c r="L8" s="29">
        <v>35</v>
      </c>
      <c r="M8" s="29">
        <v>49</v>
      </c>
      <c r="N8" s="29">
        <v>88</v>
      </c>
      <c r="O8" s="29">
        <v>32</v>
      </c>
      <c r="P8" s="29">
        <v>44</v>
      </c>
      <c r="Q8" s="29">
        <v>85</v>
      </c>
      <c r="R8" s="29">
        <v>35</v>
      </c>
      <c r="S8" s="29">
        <v>40</v>
      </c>
      <c r="T8" s="29">
        <v>89</v>
      </c>
      <c r="U8" s="29">
        <v>35</v>
      </c>
      <c r="V8" s="29"/>
      <c r="W8" s="29"/>
      <c r="X8" s="29"/>
      <c r="Y8" s="29">
        <v>6</v>
      </c>
      <c r="Z8" s="29">
        <v>88</v>
      </c>
      <c r="AA8" s="29">
        <v>35</v>
      </c>
      <c r="AB8" s="43">
        <v>1.4849537037037036E-2</v>
      </c>
      <c r="AC8" s="29">
        <v>89</v>
      </c>
      <c r="AD8" s="29">
        <v>35</v>
      </c>
      <c r="AE8" s="29">
        <v>90</v>
      </c>
      <c r="AF8" s="29">
        <v>92</v>
      </c>
      <c r="AG8" s="29">
        <v>88</v>
      </c>
      <c r="AH8" s="29">
        <v>85</v>
      </c>
      <c r="AI8" s="29">
        <v>89</v>
      </c>
      <c r="AJ8" s="29"/>
      <c r="AK8" s="29">
        <v>88</v>
      </c>
      <c r="AL8" s="29">
        <v>89</v>
      </c>
      <c r="AM8" s="29">
        <f t="shared" si="0"/>
        <v>621</v>
      </c>
      <c r="AN8" s="29">
        <f t="shared" si="1"/>
        <v>242</v>
      </c>
      <c r="AO8" s="29">
        <f t="shared" si="2"/>
        <v>7</v>
      </c>
      <c r="AP8" s="121">
        <f t="shared" si="3"/>
        <v>88.714285714285708</v>
      </c>
      <c r="AQ8" s="44">
        <f t="shared" si="4"/>
        <v>448</v>
      </c>
      <c r="AR8" s="44">
        <f t="shared" si="5"/>
        <v>357</v>
      </c>
      <c r="AS8" s="50"/>
      <c r="AT8" s="39"/>
      <c r="AV8" s="44"/>
      <c r="AW8" s="29"/>
      <c r="AX8" s="29"/>
    </row>
    <row r="9" spans="1:50" s="30" customFormat="1" x14ac:dyDescent="0.3">
      <c r="A9" s="65">
        <v>7</v>
      </c>
      <c r="B9" s="30" t="s">
        <v>84</v>
      </c>
      <c r="C9" s="36" t="s">
        <v>20</v>
      </c>
      <c r="D9" s="46" t="s">
        <v>258</v>
      </c>
      <c r="E9" s="29" t="s">
        <v>4</v>
      </c>
      <c r="F9" s="29">
        <v>446</v>
      </c>
      <c r="G9" s="50">
        <v>1.6053240740740739E-2</v>
      </c>
      <c r="H9" s="29">
        <v>85</v>
      </c>
      <c r="I9" s="29">
        <v>29</v>
      </c>
      <c r="J9" s="29">
        <v>46</v>
      </c>
      <c r="K9" s="29">
        <v>90</v>
      </c>
      <c r="L9" s="29">
        <v>30</v>
      </c>
      <c r="M9" s="29">
        <v>42</v>
      </c>
      <c r="N9" s="29">
        <v>90</v>
      </c>
      <c r="O9" s="29">
        <v>30</v>
      </c>
      <c r="P9" s="29">
        <v>45</v>
      </c>
      <c r="Q9" s="29">
        <v>84</v>
      </c>
      <c r="R9" s="29">
        <v>26</v>
      </c>
      <c r="S9" s="29">
        <v>31</v>
      </c>
      <c r="T9" s="29">
        <v>92</v>
      </c>
      <c r="U9" s="29">
        <v>30</v>
      </c>
      <c r="V9" s="29"/>
      <c r="W9" s="29"/>
      <c r="X9" s="29"/>
      <c r="Y9" s="29">
        <v>8</v>
      </c>
      <c r="Z9" s="29">
        <v>86</v>
      </c>
      <c r="AA9" s="29">
        <v>28</v>
      </c>
      <c r="AB9" s="43">
        <v>1.5763888888888886E-2</v>
      </c>
      <c r="AC9" s="29">
        <v>88</v>
      </c>
      <c r="AD9" s="29">
        <v>30</v>
      </c>
      <c r="AE9" s="29">
        <v>85</v>
      </c>
      <c r="AF9" s="29">
        <v>90</v>
      </c>
      <c r="AG9" s="29">
        <v>90</v>
      </c>
      <c r="AH9" s="29">
        <v>84</v>
      </c>
      <c r="AI9" s="29">
        <v>92</v>
      </c>
      <c r="AJ9" s="29"/>
      <c r="AK9" s="29">
        <v>86</v>
      </c>
      <c r="AL9" s="29">
        <v>88</v>
      </c>
      <c r="AM9" s="29">
        <f t="shared" si="0"/>
        <v>615</v>
      </c>
      <c r="AN9" s="29">
        <f t="shared" si="1"/>
        <v>203</v>
      </c>
      <c r="AO9" s="29">
        <f t="shared" si="2"/>
        <v>7</v>
      </c>
      <c r="AP9" s="121">
        <f t="shared" si="3"/>
        <v>87.857142857142861</v>
      </c>
      <c r="AQ9" s="44">
        <f t="shared" si="4"/>
        <v>446</v>
      </c>
      <c r="AR9" s="44">
        <f t="shared" si="5"/>
        <v>358</v>
      </c>
      <c r="AS9" s="29"/>
      <c r="AT9" s="29"/>
      <c r="AV9" s="29"/>
      <c r="AX9" s="29"/>
    </row>
    <row r="10" spans="1:50" s="30" customFormat="1" x14ac:dyDescent="0.3">
      <c r="A10" s="65">
        <v>8</v>
      </c>
      <c r="B10" s="3" t="s">
        <v>296</v>
      </c>
      <c r="C10" s="36" t="s">
        <v>287</v>
      </c>
      <c r="D10" s="38" t="s">
        <v>256</v>
      </c>
      <c r="E10" s="39" t="s">
        <v>4</v>
      </c>
      <c r="F10" s="39">
        <v>445</v>
      </c>
      <c r="G10" s="43">
        <v>1.5462962962962963E-2</v>
      </c>
      <c r="H10" s="39">
        <v>87</v>
      </c>
      <c r="I10" s="29">
        <v>35</v>
      </c>
      <c r="J10" s="29">
        <v>49</v>
      </c>
      <c r="K10" s="29">
        <v>89</v>
      </c>
      <c r="L10" s="29">
        <v>35</v>
      </c>
      <c r="M10" s="29"/>
      <c r="N10" s="29"/>
      <c r="O10" s="29"/>
      <c r="P10" s="29">
        <v>34</v>
      </c>
      <c r="Q10" s="29">
        <v>87</v>
      </c>
      <c r="R10" s="29">
        <v>32</v>
      </c>
      <c r="S10" s="29">
        <v>38</v>
      </c>
      <c r="T10" s="29">
        <v>90</v>
      </c>
      <c r="U10" s="29">
        <v>35</v>
      </c>
      <c r="V10" s="29">
        <v>26</v>
      </c>
      <c r="W10" s="29">
        <v>92</v>
      </c>
      <c r="X10" s="29">
        <v>35</v>
      </c>
      <c r="Y10" s="29"/>
      <c r="Z10" s="29"/>
      <c r="AA10" s="29"/>
      <c r="AB10" s="29"/>
      <c r="AC10" s="29"/>
      <c r="AD10" s="29"/>
      <c r="AE10" s="29">
        <v>87</v>
      </c>
      <c r="AF10" s="29">
        <v>89</v>
      </c>
      <c r="AG10" s="29"/>
      <c r="AH10" s="29">
        <v>87</v>
      </c>
      <c r="AI10" s="29">
        <v>90</v>
      </c>
      <c r="AJ10" s="29">
        <v>92</v>
      </c>
      <c r="AK10" s="29"/>
      <c r="AL10" s="29"/>
      <c r="AM10" s="29">
        <f t="shared" si="0"/>
        <v>445</v>
      </c>
      <c r="AN10" s="29">
        <f t="shared" si="1"/>
        <v>172</v>
      </c>
      <c r="AO10" s="29">
        <f t="shared" si="2"/>
        <v>5</v>
      </c>
      <c r="AP10" s="121">
        <f t="shared" si="3"/>
        <v>89</v>
      </c>
      <c r="AQ10" s="44">
        <f t="shared" si="4"/>
        <v>445</v>
      </c>
      <c r="AR10" s="44">
        <f t="shared" si="5"/>
        <v>358</v>
      </c>
      <c r="AS10" s="43"/>
      <c r="AT10" s="29"/>
      <c r="AV10" s="44"/>
      <c r="AW10" s="29"/>
      <c r="AX10" s="29"/>
    </row>
    <row r="11" spans="1:50" s="30" customFormat="1" x14ac:dyDescent="0.3">
      <c r="A11" s="65">
        <v>9</v>
      </c>
      <c r="B11" s="3" t="s">
        <v>288</v>
      </c>
      <c r="C11" s="36" t="s">
        <v>72</v>
      </c>
      <c r="D11" s="46" t="s">
        <v>258</v>
      </c>
      <c r="E11" s="39" t="s">
        <v>4</v>
      </c>
      <c r="F11" s="39">
        <v>442</v>
      </c>
      <c r="G11" s="57"/>
      <c r="H11" s="29"/>
      <c r="J11" s="29">
        <v>53</v>
      </c>
      <c r="K11" s="29">
        <v>87</v>
      </c>
      <c r="L11" s="29">
        <v>28</v>
      </c>
      <c r="M11" s="29">
        <v>50</v>
      </c>
      <c r="N11" s="29">
        <v>87</v>
      </c>
      <c r="O11" s="29">
        <v>28</v>
      </c>
      <c r="P11" s="29">
        <v>23</v>
      </c>
      <c r="Q11" s="29">
        <v>90</v>
      </c>
      <c r="R11" s="29">
        <v>30</v>
      </c>
      <c r="S11" s="29"/>
      <c r="T11" s="29"/>
      <c r="U11" s="29"/>
      <c r="V11" s="29">
        <v>29</v>
      </c>
      <c r="W11" s="29">
        <v>89</v>
      </c>
      <c r="X11" s="29">
        <v>29</v>
      </c>
      <c r="Y11" s="29">
        <v>5</v>
      </c>
      <c r="Z11" s="29">
        <v>89</v>
      </c>
      <c r="AA11" s="29">
        <v>29</v>
      </c>
      <c r="AB11" s="29"/>
      <c r="AC11" s="29"/>
      <c r="AD11" s="29"/>
      <c r="AE11" s="29"/>
      <c r="AF11" s="29">
        <v>87</v>
      </c>
      <c r="AG11" s="29">
        <v>87</v>
      </c>
      <c r="AH11" s="29">
        <v>90</v>
      </c>
      <c r="AI11" s="29"/>
      <c r="AJ11" s="29">
        <v>89</v>
      </c>
      <c r="AK11" s="29">
        <v>89</v>
      </c>
      <c r="AL11" s="29"/>
      <c r="AM11" s="29">
        <f t="shared" si="0"/>
        <v>442</v>
      </c>
      <c r="AN11" s="29">
        <f t="shared" si="1"/>
        <v>144</v>
      </c>
      <c r="AO11" s="29">
        <f t="shared" si="2"/>
        <v>5</v>
      </c>
      <c r="AP11" s="121">
        <f t="shared" si="3"/>
        <v>88.4</v>
      </c>
      <c r="AQ11" s="44">
        <f t="shared" si="4"/>
        <v>442</v>
      </c>
      <c r="AR11" s="44">
        <f t="shared" si="5"/>
        <v>355</v>
      </c>
      <c r="AS11" s="29"/>
      <c r="AT11" s="29"/>
      <c r="AV11" s="29"/>
      <c r="AX11" s="29"/>
    </row>
    <row r="12" spans="1:50" s="30" customFormat="1" x14ac:dyDescent="0.3">
      <c r="A12" s="65">
        <v>10</v>
      </c>
      <c r="B12" s="30" t="s">
        <v>618</v>
      </c>
      <c r="C12" s="30" t="s">
        <v>287</v>
      </c>
      <c r="D12" s="38" t="s">
        <v>257</v>
      </c>
      <c r="E12" s="29" t="s">
        <v>4</v>
      </c>
      <c r="F12" s="29">
        <v>432</v>
      </c>
      <c r="G12" s="43">
        <v>1.7187499999999998E-2</v>
      </c>
      <c r="H12" s="39">
        <v>81</v>
      </c>
      <c r="I12" s="29">
        <v>32</v>
      </c>
      <c r="J12" s="29"/>
      <c r="K12" s="29"/>
      <c r="L12" s="29"/>
      <c r="M12" s="29"/>
      <c r="N12" s="29"/>
      <c r="O12" s="29"/>
      <c r="P12" s="29">
        <v>47</v>
      </c>
      <c r="Q12" s="29">
        <v>83</v>
      </c>
      <c r="R12" s="29">
        <v>32</v>
      </c>
      <c r="S12" s="29">
        <v>44</v>
      </c>
      <c r="T12" s="29">
        <v>87</v>
      </c>
      <c r="U12" s="29">
        <v>32</v>
      </c>
      <c r="V12" s="29">
        <v>32</v>
      </c>
      <c r="W12" s="29">
        <v>88</v>
      </c>
      <c r="X12" s="29">
        <v>35</v>
      </c>
      <c r="Y12" s="29">
        <v>7</v>
      </c>
      <c r="Z12" s="29">
        <v>87</v>
      </c>
      <c r="AA12" s="29">
        <v>32</v>
      </c>
      <c r="AB12" s="43">
        <v>1.6192129629629629E-2</v>
      </c>
      <c r="AC12" s="29">
        <v>87</v>
      </c>
      <c r="AD12" s="29">
        <v>32</v>
      </c>
      <c r="AE12" s="29">
        <v>81</v>
      </c>
      <c r="AF12" s="29"/>
      <c r="AG12" s="29"/>
      <c r="AH12" s="29">
        <v>83</v>
      </c>
      <c r="AI12" s="29">
        <v>87</v>
      </c>
      <c r="AJ12" s="29">
        <v>88</v>
      </c>
      <c r="AK12" s="29">
        <v>87</v>
      </c>
      <c r="AL12" s="29">
        <v>87</v>
      </c>
      <c r="AM12" s="29">
        <f t="shared" si="0"/>
        <v>513</v>
      </c>
      <c r="AN12" s="29">
        <f t="shared" si="1"/>
        <v>195</v>
      </c>
      <c r="AO12" s="29">
        <f t="shared" si="2"/>
        <v>6</v>
      </c>
      <c r="AP12" s="121">
        <f t="shared" si="3"/>
        <v>85.5</v>
      </c>
      <c r="AQ12" s="44">
        <f t="shared" si="4"/>
        <v>432</v>
      </c>
      <c r="AR12" s="44">
        <f t="shared" si="5"/>
        <v>345</v>
      </c>
      <c r="AS12" s="29"/>
      <c r="AT12" s="29"/>
      <c r="AV12" s="44"/>
      <c r="AW12" s="29"/>
      <c r="AX12" s="29"/>
    </row>
    <row r="13" spans="1:50" s="30" customFormat="1" x14ac:dyDescent="0.3">
      <c r="A13" s="65">
        <v>11</v>
      </c>
      <c r="B13" s="48" t="s">
        <v>294</v>
      </c>
      <c r="C13" s="36" t="s">
        <v>295</v>
      </c>
      <c r="D13" s="46" t="s">
        <v>258</v>
      </c>
      <c r="E13" s="39" t="s">
        <v>13</v>
      </c>
      <c r="F13" s="39">
        <v>426</v>
      </c>
      <c r="G13" s="43">
        <v>1.7060185185185185E-2</v>
      </c>
      <c r="H13" s="29">
        <v>82</v>
      </c>
      <c r="I13" s="29">
        <v>28</v>
      </c>
      <c r="J13" s="29">
        <v>54</v>
      </c>
      <c r="K13" s="29">
        <v>86</v>
      </c>
      <c r="L13" s="29">
        <v>27</v>
      </c>
      <c r="M13" s="29">
        <v>55</v>
      </c>
      <c r="N13" s="29">
        <v>86</v>
      </c>
      <c r="O13" s="29">
        <v>27</v>
      </c>
      <c r="P13" s="29">
        <v>48</v>
      </c>
      <c r="Q13" s="29">
        <v>82</v>
      </c>
      <c r="R13" s="29">
        <v>25</v>
      </c>
      <c r="S13" s="29">
        <v>45</v>
      </c>
      <c r="T13" s="29">
        <v>85</v>
      </c>
      <c r="U13" s="29">
        <v>28</v>
      </c>
      <c r="V13" s="29">
        <v>37</v>
      </c>
      <c r="W13" s="29">
        <v>84</v>
      </c>
      <c r="X13" s="29">
        <v>27</v>
      </c>
      <c r="Y13" s="29">
        <v>13</v>
      </c>
      <c r="Z13" s="29">
        <v>81</v>
      </c>
      <c r="AA13" s="29">
        <v>25</v>
      </c>
      <c r="AB13" s="43">
        <v>1.7499999999999998E-2</v>
      </c>
      <c r="AC13" s="29">
        <v>85</v>
      </c>
      <c r="AD13" s="29">
        <v>29</v>
      </c>
      <c r="AE13" s="29">
        <v>82</v>
      </c>
      <c r="AF13" s="29">
        <v>86</v>
      </c>
      <c r="AG13" s="29">
        <v>86</v>
      </c>
      <c r="AH13" s="29">
        <v>82</v>
      </c>
      <c r="AI13" s="29">
        <v>85</v>
      </c>
      <c r="AJ13" s="29">
        <v>84</v>
      </c>
      <c r="AK13" s="29">
        <v>81</v>
      </c>
      <c r="AL13" s="29">
        <v>85</v>
      </c>
      <c r="AM13" s="29">
        <f t="shared" si="0"/>
        <v>671</v>
      </c>
      <c r="AN13" s="29">
        <f t="shared" si="1"/>
        <v>216</v>
      </c>
      <c r="AO13" s="29">
        <f t="shared" si="2"/>
        <v>8</v>
      </c>
      <c r="AP13" s="121">
        <f t="shared" si="3"/>
        <v>83.875</v>
      </c>
      <c r="AQ13" s="44">
        <f t="shared" si="4"/>
        <v>426</v>
      </c>
      <c r="AR13" s="44">
        <f t="shared" si="5"/>
        <v>341</v>
      </c>
      <c r="AS13" s="43"/>
      <c r="AT13" s="29"/>
      <c r="AV13" s="44"/>
      <c r="AW13" s="29"/>
      <c r="AX13" s="29"/>
    </row>
    <row r="14" spans="1:50" s="30" customFormat="1" x14ac:dyDescent="0.3">
      <c r="A14" s="65">
        <v>12</v>
      </c>
      <c r="B14" s="48" t="s">
        <v>448</v>
      </c>
      <c r="C14" s="36" t="s">
        <v>22</v>
      </c>
      <c r="D14" s="51" t="s">
        <v>259</v>
      </c>
      <c r="E14" s="39" t="s">
        <v>4</v>
      </c>
      <c r="F14" s="39">
        <v>417</v>
      </c>
      <c r="G14" s="43">
        <v>1.7893518518518517E-2</v>
      </c>
      <c r="H14" s="39">
        <v>80</v>
      </c>
      <c r="I14" s="29">
        <v>32</v>
      </c>
      <c r="J14" s="29"/>
      <c r="K14" s="29"/>
      <c r="L14" s="29"/>
      <c r="M14" s="29"/>
      <c r="N14" s="29"/>
      <c r="O14" s="29"/>
      <c r="P14" s="29">
        <v>55</v>
      </c>
      <c r="Q14" s="29">
        <v>78</v>
      </c>
      <c r="R14" s="29">
        <v>32</v>
      </c>
      <c r="S14" s="29">
        <v>49</v>
      </c>
      <c r="T14" s="29">
        <v>83</v>
      </c>
      <c r="U14" s="29">
        <v>32</v>
      </c>
      <c r="V14" s="29">
        <v>33</v>
      </c>
      <c r="W14" s="29">
        <v>87</v>
      </c>
      <c r="X14" s="29">
        <v>35</v>
      </c>
      <c r="Y14" s="29">
        <v>11</v>
      </c>
      <c r="Z14" s="29">
        <v>83</v>
      </c>
      <c r="AA14" s="29">
        <v>32</v>
      </c>
      <c r="AB14" s="43">
        <v>1.7569444444444447E-2</v>
      </c>
      <c r="AC14" s="29">
        <v>84</v>
      </c>
      <c r="AD14" s="29">
        <v>32</v>
      </c>
      <c r="AE14" s="29">
        <v>80</v>
      </c>
      <c r="AF14" s="29"/>
      <c r="AG14" s="29"/>
      <c r="AH14" s="29">
        <v>78</v>
      </c>
      <c r="AI14" s="29">
        <v>83</v>
      </c>
      <c r="AJ14" s="29">
        <v>87</v>
      </c>
      <c r="AK14" s="29">
        <v>83</v>
      </c>
      <c r="AL14" s="29">
        <v>84</v>
      </c>
      <c r="AM14" s="29">
        <f t="shared" si="0"/>
        <v>495</v>
      </c>
      <c r="AN14" s="29">
        <f t="shared" si="1"/>
        <v>195</v>
      </c>
      <c r="AO14" s="29">
        <f t="shared" si="2"/>
        <v>6</v>
      </c>
      <c r="AP14" s="121">
        <f t="shared" si="3"/>
        <v>82.5</v>
      </c>
      <c r="AQ14" s="44">
        <f t="shared" si="4"/>
        <v>417</v>
      </c>
      <c r="AR14" s="44">
        <f t="shared" si="5"/>
        <v>331</v>
      </c>
      <c r="AS14" s="43"/>
      <c r="AT14" s="29"/>
      <c r="AV14" s="44"/>
      <c r="AW14" s="29"/>
      <c r="AX14" s="29"/>
    </row>
    <row r="15" spans="1:50" s="30" customFormat="1" x14ac:dyDescent="0.3">
      <c r="A15" s="65">
        <v>13</v>
      </c>
      <c r="B15" s="36" t="s">
        <v>122</v>
      </c>
      <c r="C15" s="36" t="s">
        <v>22</v>
      </c>
      <c r="D15" s="51" t="s">
        <v>259</v>
      </c>
      <c r="E15" s="39" t="s">
        <v>4</v>
      </c>
      <c r="F15" s="39">
        <v>417</v>
      </c>
      <c r="G15" s="64">
        <v>4.4224537037037041E-2</v>
      </c>
      <c r="H15" s="39">
        <v>69</v>
      </c>
      <c r="I15" s="29">
        <v>27</v>
      </c>
      <c r="J15" s="29">
        <v>91</v>
      </c>
      <c r="K15" s="29">
        <v>73</v>
      </c>
      <c r="L15" s="29">
        <v>30</v>
      </c>
      <c r="M15" s="29">
        <v>72</v>
      </c>
      <c r="N15" s="29">
        <v>81</v>
      </c>
      <c r="O15" s="29">
        <v>35</v>
      </c>
      <c r="P15" s="29">
        <v>49</v>
      </c>
      <c r="Q15" s="29">
        <v>81</v>
      </c>
      <c r="R15" s="29">
        <v>35</v>
      </c>
      <c r="S15" s="29">
        <v>46</v>
      </c>
      <c r="T15" s="29">
        <v>84</v>
      </c>
      <c r="U15" s="29">
        <v>35</v>
      </c>
      <c r="V15" s="29">
        <v>34</v>
      </c>
      <c r="W15" s="29">
        <v>86</v>
      </c>
      <c r="X15" s="29">
        <v>32</v>
      </c>
      <c r="Y15" s="29">
        <v>9</v>
      </c>
      <c r="Z15" s="29">
        <v>85</v>
      </c>
      <c r="AA15" s="29">
        <v>35</v>
      </c>
      <c r="AB15" s="43">
        <v>1.9166666666666669E-2</v>
      </c>
      <c r="AC15" s="29">
        <v>80</v>
      </c>
      <c r="AD15" s="29">
        <v>28</v>
      </c>
      <c r="AE15" s="29">
        <v>69</v>
      </c>
      <c r="AF15" s="29">
        <v>73</v>
      </c>
      <c r="AG15" s="29">
        <v>81</v>
      </c>
      <c r="AH15" s="29">
        <v>81</v>
      </c>
      <c r="AI15" s="29">
        <v>84</v>
      </c>
      <c r="AJ15" s="29">
        <v>86</v>
      </c>
      <c r="AK15" s="29">
        <v>85</v>
      </c>
      <c r="AL15" s="29">
        <v>80</v>
      </c>
      <c r="AM15" s="29">
        <f t="shared" si="0"/>
        <v>639</v>
      </c>
      <c r="AN15" s="29">
        <f t="shared" si="1"/>
        <v>257</v>
      </c>
      <c r="AO15" s="29">
        <f t="shared" si="2"/>
        <v>8</v>
      </c>
      <c r="AP15" s="121">
        <f t="shared" si="3"/>
        <v>79.875</v>
      </c>
      <c r="AQ15" s="44">
        <f t="shared" si="4"/>
        <v>417</v>
      </c>
      <c r="AR15" s="44">
        <f t="shared" si="5"/>
        <v>336</v>
      </c>
      <c r="AS15" s="43"/>
      <c r="AT15" s="29"/>
      <c r="AV15" s="29"/>
      <c r="AX15" s="29"/>
    </row>
    <row r="16" spans="1:50" s="30" customFormat="1" x14ac:dyDescent="0.3">
      <c r="A16" s="65">
        <v>14</v>
      </c>
      <c r="B16" s="3" t="s">
        <v>298</v>
      </c>
      <c r="C16" s="36" t="s">
        <v>299</v>
      </c>
      <c r="D16" s="38" t="s">
        <v>256</v>
      </c>
      <c r="E16" s="29" t="s">
        <v>13</v>
      </c>
      <c r="F16" s="29">
        <v>415</v>
      </c>
      <c r="G16" s="43">
        <v>1.545138888888889E-2</v>
      </c>
      <c r="H16" s="29">
        <v>88</v>
      </c>
      <c r="I16" s="29">
        <v>32</v>
      </c>
      <c r="J16" s="29">
        <v>79</v>
      </c>
      <c r="K16" s="29">
        <v>78</v>
      </c>
      <c r="L16" s="29">
        <v>35</v>
      </c>
      <c r="M16" s="29"/>
      <c r="N16" s="29"/>
      <c r="O16" s="29"/>
      <c r="P16" s="29"/>
      <c r="Q16" s="29"/>
      <c r="R16" s="29"/>
      <c r="S16" s="29">
        <v>56</v>
      </c>
      <c r="T16" s="29">
        <v>79</v>
      </c>
      <c r="U16" s="29">
        <v>30</v>
      </c>
      <c r="V16" s="29">
        <v>44</v>
      </c>
      <c r="W16" s="29">
        <v>80</v>
      </c>
      <c r="X16" s="29">
        <v>32</v>
      </c>
      <c r="Y16" s="29"/>
      <c r="Z16" s="29"/>
      <c r="AA16" s="29"/>
      <c r="AB16" s="43">
        <v>1.4826388888888889E-2</v>
      </c>
      <c r="AC16" s="29">
        <v>90</v>
      </c>
      <c r="AD16" s="29">
        <v>32</v>
      </c>
      <c r="AE16" s="29">
        <v>88</v>
      </c>
      <c r="AF16" s="29">
        <v>78</v>
      </c>
      <c r="AG16" s="29"/>
      <c r="AH16" s="29"/>
      <c r="AI16" s="29">
        <v>79</v>
      </c>
      <c r="AJ16" s="29">
        <v>80</v>
      </c>
      <c r="AK16" s="29"/>
      <c r="AL16" s="29">
        <v>90</v>
      </c>
      <c r="AM16" s="29">
        <f t="shared" si="0"/>
        <v>415</v>
      </c>
      <c r="AN16" s="29">
        <f t="shared" si="1"/>
        <v>161</v>
      </c>
      <c r="AO16" s="29">
        <f t="shared" si="2"/>
        <v>5</v>
      </c>
      <c r="AP16" s="121">
        <f t="shared" si="3"/>
        <v>83</v>
      </c>
      <c r="AQ16" s="44">
        <f t="shared" si="4"/>
        <v>415</v>
      </c>
      <c r="AR16" s="44"/>
      <c r="AS16" s="43"/>
      <c r="AT16" s="29"/>
      <c r="AV16" s="44"/>
      <c r="AW16" s="29"/>
      <c r="AX16" s="29"/>
    </row>
    <row r="17" spans="1:50" s="30" customFormat="1" x14ac:dyDescent="0.3">
      <c r="A17" s="65">
        <v>15</v>
      </c>
      <c r="B17" s="3" t="s">
        <v>297</v>
      </c>
      <c r="C17" s="36" t="s">
        <v>295</v>
      </c>
      <c r="D17" s="38" t="s">
        <v>259</v>
      </c>
      <c r="E17" s="39" t="s">
        <v>13</v>
      </c>
      <c r="F17" s="39">
        <v>411</v>
      </c>
      <c r="G17" s="43">
        <v>1.6701388888888887E-2</v>
      </c>
      <c r="H17" s="39">
        <v>84</v>
      </c>
      <c r="I17" s="29">
        <v>35</v>
      </c>
      <c r="J17" s="29">
        <v>77</v>
      </c>
      <c r="K17" s="29">
        <v>80</v>
      </c>
      <c r="L17" s="29">
        <v>35</v>
      </c>
      <c r="M17" s="29">
        <v>74</v>
      </c>
      <c r="N17" s="29">
        <v>79</v>
      </c>
      <c r="O17" s="29">
        <v>32</v>
      </c>
      <c r="P17" s="29">
        <v>60</v>
      </c>
      <c r="Q17" s="29">
        <v>77</v>
      </c>
      <c r="R17" s="29">
        <v>30</v>
      </c>
      <c r="S17" s="29">
        <v>57</v>
      </c>
      <c r="T17" s="29">
        <v>78</v>
      </c>
      <c r="U17" s="29">
        <v>30</v>
      </c>
      <c r="V17" s="29">
        <v>41</v>
      </c>
      <c r="W17" s="29">
        <v>82</v>
      </c>
      <c r="X17" s="29">
        <v>30</v>
      </c>
      <c r="Y17" s="29">
        <v>15</v>
      </c>
      <c r="Z17" s="29">
        <v>79</v>
      </c>
      <c r="AA17" s="29">
        <v>30</v>
      </c>
      <c r="AB17" s="43">
        <v>1.6608796296296299E-2</v>
      </c>
      <c r="AC17" s="29">
        <v>86</v>
      </c>
      <c r="AD17" s="29">
        <v>35</v>
      </c>
      <c r="AE17" s="29">
        <v>84</v>
      </c>
      <c r="AF17" s="29">
        <v>80</v>
      </c>
      <c r="AG17" s="29">
        <v>79</v>
      </c>
      <c r="AH17" s="29">
        <v>77</v>
      </c>
      <c r="AI17" s="29">
        <v>78</v>
      </c>
      <c r="AJ17" s="29">
        <v>82</v>
      </c>
      <c r="AK17" s="29">
        <v>79</v>
      </c>
      <c r="AL17" s="29">
        <v>86</v>
      </c>
      <c r="AM17" s="29">
        <f t="shared" si="0"/>
        <v>645</v>
      </c>
      <c r="AN17" s="29">
        <f t="shared" si="1"/>
        <v>257</v>
      </c>
      <c r="AO17" s="29">
        <f t="shared" si="2"/>
        <v>8</v>
      </c>
      <c r="AP17" s="121">
        <f t="shared" si="3"/>
        <v>80.625</v>
      </c>
      <c r="AQ17" s="44">
        <f t="shared" si="4"/>
        <v>411</v>
      </c>
      <c r="AR17" s="44">
        <f>(LARGE(AF17:AK17,1))+(LARGE(AF17:AK17,2))+(LARGE(AF17:AK17,3))+(LARGE(AF17:AK17,4))</f>
        <v>320</v>
      </c>
      <c r="AS17" s="29"/>
      <c r="AT17" s="29"/>
      <c r="AV17" s="44"/>
      <c r="AW17" s="29"/>
      <c r="AX17" s="29"/>
    </row>
    <row r="18" spans="1:50" s="30" customFormat="1" x14ac:dyDescent="0.3">
      <c r="A18" s="65">
        <v>16</v>
      </c>
      <c r="B18" s="30" t="s">
        <v>108</v>
      </c>
      <c r="C18" s="36" t="s">
        <v>22</v>
      </c>
      <c r="D18" s="46" t="s">
        <v>258</v>
      </c>
      <c r="E18" s="29" t="s">
        <v>4</v>
      </c>
      <c r="F18" s="29">
        <v>410</v>
      </c>
      <c r="G18" s="50">
        <v>1.8414351851851852E-2</v>
      </c>
      <c r="H18" s="39">
        <v>78</v>
      </c>
      <c r="I18" s="29">
        <v>26</v>
      </c>
      <c r="J18" s="29"/>
      <c r="K18" s="29"/>
      <c r="L18" s="29"/>
      <c r="M18" s="29"/>
      <c r="N18" s="29"/>
      <c r="O18" s="29"/>
      <c r="P18" s="29">
        <v>53</v>
      </c>
      <c r="Q18" s="29">
        <v>79</v>
      </c>
      <c r="R18" s="29">
        <v>23</v>
      </c>
      <c r="S18" s="29">
        <v>50</v>
      </c>
      <c r="T18" s="29">
        <v>82</v>
      </c>
      <c r="U18" s="29">
        <v>27</v>
      </c>
      <c r="V18" s="29">
        <v>36</v>
      </c>
      <c r="W18" s="29">
        <v>85</v>
      </c>
      <c r="X18" s="29">
        <v>28</v>
      </c>
      <c r="Y18" s="29">
        <v>12</v>
      </c>
      <c r="Z18" s="29">
        <v>82</v>
      </c>
      <c r="AA18" s="29">
        <v>26</v>
      </c>
      <c r="AB18" s="43">
        <v>1.9027777777777779E-2</v>
      </c>
      <c r="AC18" s="29">
        <v>82</v>
      </c>
      <c r="AD18" s="29">
        <v>28</v>
      </c>
      <c r="AE18" s="29">
        <v>78</v>
      </c>
      <c r="AF18" s="29"/>
      <c r="AG18" s="29"/>
      <c r="AH18" s="29">
        <v>79</v>
      </c>
      <c r="AI18" s="29">
        <v>82</v>
      </c>
      <c r="AJ18" s="29">
        <v>85</v>
      </c>
      <c r="AK18" s="29">
        <v>82</v>
      </c>
      <c r="AL18" s="29">
        <v>82</v>
      </c>
      <c r="AM18" s="29">
        <f t="shared" si="0"/>
        <v>488</v>
      </c>
      <c r="AN18" s="29">
        <f t="shared" si="1"/>
        <v>158</v>
      </c>
      <c r="AO18" s="29">
        <f t="shared" si="2"/>
        <v>6</v>
      </c>
      <c r="AP18" s="121">
        <f t="shared" si="3"/>
        <v>81.333333333333329</v>
      </c>
      <c r="AQ18" s="44">
        <f t="shared" si="4"/>
        <v>410</v>
      </c>
      <c r="AR18" s="44">
        <f>(LARGE(AF18:AK18,1))+(LARGE(AF18:AK18,2))+(LARGE(AF18:AK18,3))+(LARGE(AF18:AK18,4))</f>
        <v>328</v>
      </c>
      <c r="AS18" s="29"/>
      <c r="AT18" s="29"/>
      <c r="AV18" s="29"/>
      <c r="AX18" s="29"/>
    </row>
    <row r="19" spans="1:50" s="30" customFormat="1" x14ac:dyDescent="0.3">
      <c r="A19" s="65">
        <v>17</v>
      </c>
      <c r="B19" s="30" t="s">
        <v>92</v>
      </c>
      <c r="C19" s="36" t="s">
        <v>17</v>
      </c>
      <c r="D19" s="46" t="s">
        <v>258</v>
      </c>
      <c r="E19" s="29" t="s">
        <v>4</v>
      </c>
      <c r="F19" s="29">
        <v>407</v>
      </c>
      <c r="G19" s="50">
        <v>1.849537037037037E-2</v>
      </c>
      <c r="H19" s="39">
        <v>77</v>
      </c>
      <c r="I19" s="39">
        <v>25</v>
      </c>
      <c r="J19" s="29">
        <v>66</v>
      </c>
      <c r="K19" s="29">
        <v>82</v>
      </c>
      <c r="L19" s="29">
        <v>24</v>
      </c>
      <c r="M19" s="29">
        <v>62</v>
      </c>
      <c r="N19" s="29">
        <v>84</v>
      </c>
      <c r="O19" s="29">
        <v>26</v>
      </c>
      <c r="P19" s="29">
        <v>51</v>
      </c>
      <c r="Q19" s="29">
        <v>80</v>
      </c>
      <c r="R19" s="29">
        <v>24</v>
      </c>
      <c r="S19" s="29"/>
      <c r="T19" s="29"/>
      <c r="U19" s="29"/>
      <c r="V19" s="29"/>
      <c r="W19" s="29"/>
      <c r="X19" s="29"/>
      <c r="Y19" s="29">
        <v>10</v>
      </c>
      <c r="Z19" s="29">
        <v>84</v>
      </c>
      <c r="AA19" s="29">
        <v>27</v>
      </c>
      <c r="AB19" s="43">
        <v>2.2453703703703708E-2</v>
      </c>
      <c r="AC19" s="29">
        <v>76</v>
      </c>
      <c r="AD19" s="29">
        <v>25</v>
      </c>
      <c r="AE19" s="29">
        <v>77</v>
      </c>
      <c r="AF19" s="29">
        <v>82</v>
      </c>
      <c r="AG19" s="29">
        <v>84</v>
      </c>
      <c r="AH19" s="29">
        <v>80</v>
      </c>
      <c r="AI19" s="29"/>
      <c r="AJ19" s="29"/>
      <c r="AK19" s="29">
        <v>84</v>
      </c>
      <c r="AL19" s="29">
        <v>76</v>
      </c>
      <c r="AM19" s="29">
        <f t="shared" si="0"/>
        <v>483</v>
      </c>
      <c r="AN19" s="29">
        <f t="shared" si="1"/>
        <v>151</v>
      </c>
      <c r="AO19" s="29">
        <f t="shared" si="2"/>
        <v>6</v>
      </c>
      <c r="AP19" s="121">
        <f t="shared" si="3"/>
        <v>80.5</v>
      </c>
      <c r="AQ19" s="44">
        <f t="shared" si="4"/>
        <v>407</v>
      </c>
      <c r="AR19" s="44">
        <f>(LARGE(AF19:AK19,1))+(LARGE(AF19:AK19,2))+(LARGE(AF19:AK19,3))+(LARGE(AF19:AK19,4))</f>
        <v>330</v>
      </c>
      <c r="AS19" s="29"/>
      <c r="AT19" s="29"/>
      <c r="AV19" s="29"/>
      <c r="AX19" s="29"/>
    </row>
    <row r="20" spans="1:50" s="30" customFormat="1" x14ac:dyDescent="0.3">
      <c r="A20" s="65">
        <v>18</v>
      </c>
      <c r="B20" s="30" t="s">
        <v>113</v>
      </c>
      <c r="C20" s="36" t="s">
        <v>22</v>
      </c>
      <c r="D20" s="38" t="s">
        <v>258</v>
      </c>
      <c r="E20" s="29" t="s">
        <v>4</v>
      </c>
      <c r="F20" s="29">
        <v>404</v>
      </c>
      <c r="G20" s="50">
        <v>1.9074074074074073E-2</v>
      </c>
      <c r="H20" s="39">
        <v>75</v>
      </c>
      <c r="I20" s="29">
        <v>23</v>
      </c>
      <c r="J20" s="29">
        <v>75</v>
      </c>
      <c r="K20" s="29">
        <v>81</v>
      </c>
      <c r="L20" s="29">
        <v>23</v>
      </c>
      <c r="M20" s="29">
        <v>73</v>
      </c>
      <c r="N20" s="29">
        <v>80</v>
      </c>
      <c r="O20" s="29">
        <v>25</v>
      </c>
      <c r="P20" s="29">
        <v>63</v>
      </c>
      <c r="Q20" s="29">
        <v>75</v>
      </c>
      <c r="R20" s="29">
        <v>22</v>
      </c>
      <c r="S20" s="29">
        <v>54</v>
      </c>
      <c r="T20" s="29">
        <v>80</v>
      </c>
      <c r="U20" s="29">
        <v>26</v>
      </c>
      <c r="V20" s="29">
        <v>40</v>
      </c>
      <c r="W20" s="29">
        <v>83</v>
      </c>
      <c r="X20" s="29">
        <v>26</v>
      </c>
      <c r="Y20" s="29">
        <v>14</v>
      </c>
      <c r="Z20" s="29">
        <v>80</v>
      </c>
      <c r="AA20" s="29">
        <v>24</v>
      </c>
      <c r="AB20" s="29"/>
      <c r="AC20" s="29"/>
      <c r="AD20" s="29"/>
      <c r="AE20" s="29">
        <v>75</v>
      </c>
      <c r="AF20" s="29">
        <v>81</v>
      </c>
      <c r="AG20" s="29">
        <v>80</v>
      </c>
      <c r="AH20" s="29">
        <v>75</v>
      </c>
      <c r="AI20" s="29">
        <v>80</v>
      </c>
      <c r="AJ20" s="29">
        <v>83</v>
      </c>
      <c r="AK20" s="29">
        <v>80</v>
      </c>
      <c r="AL20" s="29"/>
      <c r="AM20" s="29">
        <f t="shared" si="0"/>
        <v>554</v>
      </c>
      <c r="AN20" s="29">
        <f t="shared" si="1"/>
        <v>169</v>
      </c>
      <c r="AO20" s="29">
        <f t="shared" si="2"/>
        <v>7</v>
      </c>
      <c r="AP20" s="121">
        <f t="shared" si="3"/>
        <v>79.142857142857139</v>
      </c>
      <c r="AQ20" s="44">
        <f t="shared" si="4"/>
        <v>404</v>
      </c>
      <c r="AR20" s="44">
        <f>(LARGE(AF20:AK20,1))+(LARGE(AF20:AK20,2))+(LARGE(AF20:AK20,3))+(LARGE(AF20:AK20,4))</f>
        <v>324</v>
      </c>
      <c r="AS20" s="29"/>
      <c r="AT20" s="29"/>
      <c r="AV20" s="29"/>
      <c r="AX20" s="29"/>
    </row>
    <row r="21" spans="1:50" s="30" customFormat="1" x14ac:dyDescent="0.3">
      <c r="A21" s="65">
        <v>19</v>
      </c>
      <c r="B21" s="30" t="s">
        <v>107</v>
      </c>
      <c r="C21" s="36" t="s">
        <v>47</v>
      </c>
      <c r="D21" s="51" t="s">
        <v>259</v>
      </c>
      <c r="E21" s="29" t="s">
        <v>4</v>
      </c>
      <c r="F21" s="29">
        <v>390</v>
      </c>
      <c r="G21" s="50"/>
      <c r="H21" s="39"/>
      <c r="I21" s="39"/>
      <c r="J21" s="29"/>
      <c r="K21" s="29"/>
      <c r="L21" s="29"/>
      <c r="M21" s="29">
        <v>79</v>
      </c>
      <c r="N21" s="29">
        <v>78</v>
      </c>
      <c r="O21" s="29">
        <v>30</v>
      </c>
      <c r="P21" s="29">
        <v>62</v>
      </c>
      <c r="Q21" s="29">
        <v>76</v>
      </c>
      <c r="R21" s="29">
        <v>29</v>
      </c>
      <c r="S21" s="29">
        <v>58</v>
      </c>
      <c r="T21" s="29">
        <v>77</v>
      </c>
      <c r="U21" s="29">
        <v>29</v>
      </c>
      <c r="V21" s="29">
        <v>43</v>
      </c>
      <c r="W21" s="29">
        <v>81</v>
      </c>
      <c r="X21" s="29">
        <v>29</v>
      </c>
      <c r="Y21" s="29">
        <v>17</v>
      </c>
      <c r="Z21" s="29">
        <v>77</v>
      </c>
      <c r="AA21" s="29">
        <v>29</v>
      </c>
      <c r="AB21" s="43">
        <v>2.0520833333333332E-2</v>
      </c>
      <c r="AC21" s="29">
        <v>77</v>
      </c>
      <c r="AD21" s="29">
        <v>27</v>
      </c>
      <c r="AE21" s="29"/>
      <c r="AF21" s="29"/>
      <c r="AG21" s="29">
        <v>78</v>
      </c>
      <c r="AH21" s="29">
        <v>76</v>
      </c>
      <c r="AI21" s="29">
        <v>77</v>
      </c>
      <c r="AJ21" s="29">
        <v>81</v>
      </c>
      <c r="AK21" s="29">
        <v>77</v>
      </c>
      <c r="AL21" s="29">
        <v>77</v>
      </c>
      <c r="AM21" s="29">
        <f t="shared" si="0"/>
        <v>466</v>
      </c>
      <c r="AN21" s="29">
        <f t="shared" si="1"/>
        <v>173</v>
      </c>
      <c r="AO21" s="29">
        <f t="shared" si="2"/>
        <v>6</v>
      </c>
      <c r="AP21" s="121">
        <f t="shared" si="3"/>
        <v>77.666666666666671</v>
      </c>
      <c r="AQ21" s="44">
        <f t="shared" si="4"/>
        <v>390</v>
      </c>
      <c r="AR21" s="44">
        <f>(LARGE(AF21:AK21,1))+(LARGE(AF21:AK21,2))+(LARGE(AF21:AK21,3))+(LARGE(AF21:AK21,4))</f>
        <v>313</v>
      </c>
      <c r="AS21" s="29"/>
      <c r="AT21" s="29"/>
      <c r="AV21" s="44"/>
      <c r="AW21" s="29"/>
      <c r="AX21" s="29"/>
    </row>
    <row r="22" spans="1:50" s="30" customFormat="1" x14ac:dyDescent="0.3">
      <c r="A22" s="65">
        <v>20</v>
      </c>
      <c r="B22" s="30" t="s">
        <v>494</v>
      </c>
      <c r="C22" s="30" t="s">
        <v>22</v>
      </c>
      <c r="D22" s="38" t="s">
        <v>259</v>
      </c>
      <c r="E22" s="29" t="s">
        <v>4</v>
      </c>
      <c r="F22" s="29">
        <v>387</v>
      </c>
      <c r="G22" s="43">
        <v>1.8275462962962962E-2</v>
      </c>
      <c r="H22" s="29">
        <v>79</v>
      </c>
      <c r="I22" s="29">
        <v>30</v>
      </c>
      <c r="J22" s="29"/>
      <c r="K22" s="29"/>
      <c r="L22" s="29"/>
      <c r="M22" s="29">
        <v>82</v>
      </c>
      <c r="N22" s="29">
        <v>75</v>
      </c>
      <c r="O22" s="29">
        <v>29</v>
      </c>
      <c r="P22" s="29"/>
      <c r="Q22" s="29"/>
      <c r="R22" s="29"/>
      <c r="S22" s="29">
        <v>61</v>
      </c>
      <c r="T22" s="29">
        <v>74</v>
      </c>
      <c r="U22" s="29">
        <v>27</v>
      </c>
      <c r="V22" s="29"/>
      <c r="W22" s="29"/>
      <c r="X22" s="29"/>
      <c r="Y22" s="29">
        <v>18</v>
      </c>
      <c r="Z22" s="29">
        <v>76</v>
      </c>
      <c r="AA22" s="29">
        <v>28</v>
      </c>
      <c r="AB22" s="43">
        <v>1.8622685185185183E-2</v>
      </c>
      <c r="AC22" s="29">
        <v>83</v>
      </c>
      <c r="AD22" s="29">
        <v>30</v>
      </c>
      <c r="AE22" s="29">
        <v>79</v>
      </c>
      <c r="AF22" s="29"/>
      <c r="AG22" s="29">
        <v>75</v>
      </c>
      <c r="AH22" s="29"/>
      <c r="AI22" s="29">
        <v>74</v>
      </c>
      <c r="AJ22" s="29"/>
      <c r="AK22" s="29">
        <v>76</v>
      </c>
      <c r="AL22" s="29">
        <v>83</v>
      </c>
      <c r="AM22" s="29">
        <f t="shared" si="0"/>
        <v>387</v>
      </c>
      <c r="AN22" s="29">
        <f t="shared" si="1"/>
        <v>144</v>
      </c>
      <c r="AO22" s="29">
        <f t="shared" si="2"/>
        <v>5</v>
      </c>
      <c r="AP22" s="121">
        <f t="shared" si="3"/>
        <v>77.400000000000006</v>
      </c>
      <c r="AQ22" s="44">
        <f t="shared" si="4"/>
        <v>387</v>
      </c>
      <c r="AR22" s="44"/>
      <c r="AS22" s="29"/>
      <c r="AT22" s="29"/>
      <c r="AV22" s="44"/>
      <c r="AW22" s="29"/>
      <c r="AX22" s="29"/>
    </row>
    <row r="23" spans="1:50" s="30" customFormat="1" x14ac:dyDescent="0.3">
      <c r="A23" s="65">
        <v>21</v>
      </c>
      <c r="B23" s="48" t="s">
        <v>267</v>
      </c>
      <c r="C23" s="36" t="s">
        <v>22</v>
      </c>
      <c r="D23" s="46" t="s">
        <v>258</v>
      </c>
      <c r="E23" s="39" t="s">
        <v>4</v>
      </c>
      <c r="F23" s="39">
        <v>384</v>
      </c>
      <c r="G23" s="50">
        <v>1.9537037037037037E-2</v>
      </c>
      <c r="H23" s="39">
        <v>74</v>
      </c>
      <c r="I23" s="39">
        <v>22</v>
      </c>
      <c r="J23" s="29">
        <v>84</v>
      </c>
      <c r="K23" s="29">
        <v>76</v>
      </c>
      <c r="L23" s="29">
        <v>22</v>
      </c>
      <c r="M23" s="29">
        <v>85</v>
      </c>
      <c r="N23" s="29">
        <v>72</v>
      </c>
      <c r="O23" s="29">
        <v>23</v>
      </c>
      <c r="P23" s="29">
        <v>68</v>
      </c>
      <c r="Q23" s="29">
        <v>71</v>
      </c>
      <c r="R23" s="29">
        <v>20</v>
      </c>
      <c r="S23" s="29">
        <v>62</v>
      </c>
      <c r="T23" s="29">
        <v>73</v>
      </c>
      <c r="U23" s="29">
        <v>25</v>
      </c>
      <c r="V23" s="29">
        <v>48</v>
      </c>
      <c r="W23" s="29">
        <v>77</v>
      </c>
      <c r="X23" s="29">
        <v>24</v>
      </c>
      <c r="Y23" s="29">
        <v>16</v>
      </c>
      <c r="Z23" s="29">
        <v>78</v>
      </c>
      <c r="AA23" s="29">
        <v>23</v>
      </c>
      <c r="AB23" s="43">
        <v>1.9756944444444445E-2</v>
      </c>
      <c r="AC23" s="29">
        <v>79</v>
      </c>
      <c r="AD23" s="29">
        <v>27</v>
      </c>
      <c r="AE23" s="29">
        <v>74</v>
      </c>
      <c r="AF23" s="29">
        <v>76</v>
      </c>
      <c r="AG23" s="29">
        <v>72</v>
      </c>
      <c r="AH23" s="29">
        <v>71</v>
      </c>
      <c r="AI23" s="29">
        <v>73</v>
      </c>
      <c r="AJ23" s="29">
        <v>77</v>
      </c>
      <c r="AK23" s="29">
        <v>78</v>
      </c>
      <c r="AL23" s="29">
        <v>79</v>
      </c>
      <c r="AM23" s="29">
        <f t="shared" si="0"/>
        <v>600</v>
      </c>
      <c r="AN23" s="29">
        <f t="shared" si="1"/>
        <v>186</v>
      </c>
      <c r="AO23" s="29">
        <f t="shared" si="2"/>
        <v>8</v>
      </c>
      <c r="AP23" s="121">
        <f t="shared" si="3"/>
        <v>75</v>
      </c>
      <c r="AQ23" s="44">
        <f t="shared" si="4"/>
        <v>384</v>
      </c>
      <c r="AR23" s="44">
        <f>(LARGE(AF23:AK23,1))+(LARGE(AF23:AK23,2))+(LARGE(AF23:AK23,3))+(LARGE(AF23:AK23,4))</f>
        <v>304</v>
      </c>
      <c r="AS23" s="43"/>
      <c r="AT23" s="29"/>
      <c r="AV23" s="44"/>
      <c r="AW23" s="29"/>
      <c r="AX23" s="29"/>
    </row>
    <row r="24" spans="1:50" s="30" customFormat="1" x14ac:dyDescent="0.3">
      <c r="A24" s="65">
        <v>22</v>
      </c>
      <c r="B24" s="30" t="s">
        <v>120</v>
      </c>
      <c r="C24" s="36" t="s">
        <v>22</v>
      </c>
      <c r="D24" s="38" t="s">
        <v>259</v>
      </c>
      <c r="E24" s="29" t="s">
        <v>4</v>
      </c>
      <c r="F24" s="29">
        <v>379</v>
      </c>
      <c r="G24" s="50">
        <v>2.4467592592592593E-2</v>
      </c>
      <c r="H24" s="29">
        <v>70</v>
      </c>
      <c r="I24" s="39">
        <v>28</v>
      </c>
      <c r="J24" s="29">
        <v>86</v>
      </c>
      <c r="K24" s="29">
        <v>75</v>
      </c>
      <c r="L24" s="29">
        <v>32</v>
      </c>
      <c r="M24" s="29">
        <v>83</v>
      </c>
      <c r="N24" s="29">
        <v>74</v>
      </c>
      <c r="O24" s="29">
        <v>28</v>
      </c>
      <c r="P24" s="29">
        <v>64</v>
      </c>
      <c r="Q24" s="29">
        <v>74</v>
      </c>
      <c r="R24" s="29">
        <v>28</v>
      </c>
      <c r="S24" s="29">
        <v>59</v>
      </c>
      <c r="T24" s="29">
        <v>76</v>
      </c>
      <c r="U24" s="29">
        <v>28</v>
      </c>
      <c r="V24" s="29">
        <v>45</v>
      </c>
      <c r="W24" s="29">
        <v>79</v>
      </c>
      <c r="X24" s="29">
        <v>28</v>
      </c>
      <c r="Y24" s="29"/>
      <c r="Z24" s="29"/>
      <c r="AA24" s="29"/>
      <c r="AB24" s="43">
        <v>2.3530092592592592E-2</v>
      </c>
      <c r="AC24" s="29">
        <v>75</v>
      </c>
      <c r="AD24" s="29">
        <v>26</v>
      </c>
      <c r="AE24" s="29">
        <v>70</v>
      </c>
      <c r="AF24" s="29">
        <v>75</v>
      </c>
      <c r="AG24" s="29">
        <v>74</v>
      </c>
      <c r="AH24" s="29">
        <v>74</v>
      </c>
      <c r="AI24" s="29">
        <v>76</v>
      </c>
      <c r="AJ24" s="29">
        <v>79</v>
      </c>
      <c r="AK24" s="29"/>
      <c r="AL24" s="29">
        <v>75</v>
      </c>
      <c r="AM24" s="29">
        <f t="shared" si="0"/>
        <v>523</v>
      </c>
      <c r="AN24" s="29">
        <f t="shared" si="1"/>
        <v>198</v>
      </c>
      <c r="AO24" s="29">
        <f t="shared" si="2"/>
        <v>7</v>
      </c>
      <c r="AP24" s="121">
        <f t="shared" si="3"/>
        <v>74.714285714285708</v>
      </c>
      <c r="AQ24" s="44">
        <f t="shared" si="4"/>
        <v>379</v>
      </c>
      <c r="AR24" s="44">
        <f>(LARGE(AF24:AK24,1))+(LARGE(AF24:AK24,2))+(LARGE(AF24:AK24,3))+(LARGE(AF24:AK24,4))</f>
        <v>304</v>
      </c>
      <c r="AS24" s="43"/>
      <c r="AT24" s="29"/>
      <c r="AV24" s="29"/>
      <c r="AX24" s="29"/>
    </row>
    <row r="25" spans="1:50" s="30" customFormat="1" x14ac:dyDescent="0.3">
      <c r="A25" s="65">
        <v>23</v>
      </c>
      <c r="B25" s="30" t="s">
        <v>117</v>
      </c>
      <c r="C25" s="36" t="s">
        <v>22</v>
      </c>
      <c r="D25" s="46" t="s">
        <v>258</v>
      </c>
      <c r="E25" s="29" t="s">
        <v>4</v>
      </c>
      <c r="F25" s="29">
        <v>377</v>
      </c>
      <c r="G25" s="50">
        <v>1.8587962962962962E-2</v>
      </c>
      <c r="H25" s="29">
        <v>76</v>
      </c>
      <c r="I25" s="29">
        <v>24</v>
      </c>
      <c r="J25" s="29">
        <v>92</v>
      </c>
      <c r="K25" s="29">
        <v>72</v>
      </c>
      <c r="L25" s="29">
        <v>21</v>
      </c>
      <c r="M25" s="29">
        <v>84</v>
      </c>
      <c r="N25" s="29">
        <v>73</v>
      </c>
      <c r="O25" s="29">
        <v>24</v>
      </c>
      <c r="P25" s="29">
        <v>67</v>
      </c>
      <c r="Q25" s="29">
        <v>72</v>
      </c>
      <c r="R25" s="29">
        <v>21</v>
      </c>
      <c r="S25" s="29">
        <v>64</v>
      </c>
      <c r="T25" s="29">
        <v>72</v>
      </c>
      <c r="U25" s="29">
        <v>24</v>
      </c>
      <c r="V25" s="29">
        <v>47</v>
      </c>
      <c r="W25" s="29">
        <v>78</v>
      </c>
      <c r="X25" s="29">
        <v>25</v>
      </c>
      <c r="Y25" s="29"/>
      <c r="Z25" s="29"/>
      <c r="AA25" s="29"/>
      <c r="AB25" s="43">
        <v>1.9849537037037037E-2</v>
      </c>
      <c r="AC25" s="29">
        <v>78</v>
      </c>
      <c r="AD25" s="29">
        <v>26</v>
      </c>
      <c r="AE25" s="29">
        <v>76</v>
      </c>
      <c r="AF25" s="29">
        <v>72</v>
      </c>
      <c r="AG25" s="29">
        <v>73</v>
      </c>
      <c r="AH25" s="29">
        <v>72</v>
      </c>
      <c r="AI25" s="29">
        <v>72</v>
      </c>
      <c r="AJ25" s="29">
        <v>78</v>
      </c>
      <c r="AK25" s="29"/>
      <c r="AL25" s="29">
        <v>78</v>
      </c>
      <c r="AM25" s="29">
        <f t="shared" si="0"/>
        <v>521</v>
      </c>
      <c r="AN25" s="29">
        <f t="shared" si="1"/>
        <v>165</v>
      </c>
      <c r="AO25" s="29">
        <f t="shared" si="2"/>
        <v>7</v>
      </c>
      <c r="AP25" s="121">
        <f t="shared" si="3"/>
        <v>74.428571428571431</v>
      </c>
      <c r="AQ25" s="44">
        <f t="shared" si="4"/>
        <v>377</v>
      </c>
      <c r="AR25" s="44">
        <f>(LARGE(AF25:AK25,1))+(LARGE(AF25:AK25,2))+(LARGE(AF25:AK25,3))+(LARGE(AF25:AK25,4))</f>
        <v>295</v>
      </c>
      <c r="AS25" s="29"/>
      <c r="AT25" s="29"/>
      <c r="AV25" s="29"/>
      <c r="AX25" s="29"/>
    </row>
    <row r="26" spans="1:50" s="30" customFormat="1" x14ac:dyDescent="0.3">
      <c r="A26" s="65">
        <v>24</v>
      </c>
      <c r="B26" s="30" t="s">
        <v>118</v>
      </c>
      <c r="C26" s="36" t="s">
        <v>51</v>
      </c>
      <c r="D26" s="38" t="s">
        <v>257</v>
      </c>
      <c r="E26" s="29" t="s">
        <v>4</v>
      </c>
      <c r="F26" s="29">
        <v>370</v>
      </c>
      <c r="G26" s="50"/>
      <c r="H26" s="39"/>
      <c r="I26" s="39"/>
      <c r="J26" s="29">
        <v>83</v>
      </c>
      <c r="K26" s="29">
        <v>77</v>
      </c>
      <c r="L26" s="29">
        <v>30</v>
      </c>
      <c r="M26" s="29">
        <v>88</v>
      </c>
      <c r="N26" s="29">
        <v>70</v>
      </c>
      <c r="O26" s="29">
        <v>26</v>
      </c>
      <c r="P26" s="29">
        <v>65</v>
      </c>
      <c r="Q26" s="29">
        <v>73</v>
      </c>
      <c r="R26" s="29">
        <v>30</v>
      </c>
      <c r="S26" s="29">
        <v>60</v>
      </c>
      <c r="T26" s="29">
        <v>75</v>
      </c>
      <c r="U26" s="29">
        <v>29</v>
      </c>
      <c r="V26" s="29"/>
      <c r="W26" s="29"/>
      <c r="X26" s="29"/>
      <c r="Y26" s="29">
        <v>19</v>
      </c>
      <c r="Z26" s="29">
        <v>75</v>
      </c>
      <c r="AA26" s="29">
        <v>30</v>
      </c>
      <c r="AB26" s="29"/>
      <c r="AC26" s="29"/>
      <c r="AD26" s="29"/>
      <c r="AE26" s="29"/>
      <c r="AF26" s="29">
        <v>77</v>
      </c>
      <c r="AG26" s="29">
        <v>70</v>
      </c>
      <c r="AH26" s="29">
        <v>73</v>
      </c>
      <c r="AI26" s="29">
        <v>75</v>
      </c>
      <c r="AJ26" s="29"/>
      <c r="AK26" s="29">
        <v>75</v>
      </c>
      <c r="AL26" s="29"/>
      <c r="AM26" s="29">
        <f t="shared" si="0"/>
        <v>370</v>
      </c>
      <c r="AN26" s="29">
        <f t="shared" si="1"/>
        <v>145</v>
      </c>
      <c r="AO26" s="29">
        <f t="shared" si="2"/>
        <v>5</v>
      </c>
      <c r="AP26" s="121">
        <f t="shared" si="3"/>
        <v>74</v>
      </c>
      <c r="AQ26" s="44">
        <f t="shared" si="4"/>
        <v>370</v>
      </c>
      <c r="AR26" s="44">
        <f>(LARGE(AF26:AK26,1))+(LARGE(AF26:AK26,2))+(LARGE(AF26:AK26,3))+(LARGE(AF26:AK26,4))</f>
        <v>300</v>
      </c>
      <c r="AS26" s="29"/>
      <c r="AT26" s="29"/>
      <c r="AV26" s="29"/>
      <c r="AX26" s="29"/>
    </row>
    <row r="27" spans="1:50" s="30" customFormat="1" x14ac:dyDescent="0.3">
      <c r="A27" s="65">
        <v>25</v>
      </c>
      <c r="B27" s="3" t="s">
        <v>303</v>
      </c>
      <c r="C27" s="36" t="s">
        <v>51</v>
      </c>
      <c r="D27" s="38" t="s">
        <v>259</v>
      </c>
      <c r="E27" s="39" t="s">
        <v>4</v>
      </c>
      <c r="F27" s="39">
        <v>368</v>
      </c>
      <c r="G27" s="43">
        <v>2.2789351851851852E-2</v>
      </c>
      <c r="H27" s="39">
        <v>71</v>
      </c>
      <c r="I27" s="29">
        <v>29</v>
      </c>
      <c r="J27" s="29">
        <v>94</v>
      </c>
      <c r="K27" s="29">
        <v>71</v>
      </c>
      <c r="L27" s="29">
        <v>29</v>
      </c>
      <c r="M27" s="29">
        <v>89</v>
      </c>
      <c r="N27" s="29">
        <v>69</v>
      </c>
      <c r="O27" s="29">
        <v>27</v>
      </c>
      <c r="P27" s="29">
        <v>69</v>
      </c>
      <c r="Q27" s="29">
        <v>70</v>
      </c>
      <c r="R27" s="29">
        <v>27</v>
      </c>
      <c r="S27" s="29">
        <v>65</v>
      </c>
      <c r="T27" s="29">
        <v>71</v>
      </c>
      <c r="U27" s="29">
        <v>26</v>
      </c>
      <c r="V27" s="29"/>
      <c r="W27" s="29"/>
      <c r="X27" s="29"/>
      <c r="Y27" s="29">
        <v>20</v>
      </c>
      <c r="Z27" s="29">
        <v>74</v>
      </c>
      <c r="AA27" s="29">
        <v>27</v>
      </c>
      <c r="AB27" s="43">
        <v>1.9143518518518518E-2</v>
      </c>
      <c r="AC27" s="29">
        <v>81</v>
      </c>
      <c r="AD27" s="29">
        <v>29</v>
      </c>
      <c r="AE27" s="29">
        <v>71</v>
      </c>
      <c r="AF27" s="29">
        <v>71</v>
      </c>
      <c r="AG27" s="29">
        <v>69</v>
      </c>
      <c r="AH27" s="29">
        <v>70</v>
      </c>
      <c r="AI27" s="29">
        <v>71</v>
      </c>
      <c r="AJ27" s="29"/>
      <c r="AK27" s="29">
        <v>74</v>
      </c>
      <c r="AL27" s="29">
        <v>81</v>
      </c>
      <c r="AM27" s="29">
        <f t="shared" si="0"/>
        <v>507</v>
      </c>
      <c r="AN27" s="29">
        <f t="shared" si="1"/>
        <v>194</v>
      </c>
      <c r="AO27" s="29">
        <f t="shared" si="2"/>
        <v>7</v>
      </c>
      <c r="AP27" s="121">
        <f t="shared" si="3"/>
        <v>72.428571428571431</v>
      </c>
      <c r="AQ27" s="44">
        <f t="shared" si="4"/>
        <v>368</v>
      </c>
      <c r="AR27" s="44">
        <f>(LARGE(AF27:AK27,1))+(LARGE(AF27:AK27,2))+(LARGE(AF27:AK27,3))+(LARGE(AF27:AK27,4))</f>
        <v>286</v>
      </c>
      <c r="AS27" s="43"/>
      <c r="AT27" s="29"/>
      <c r="AV27" s="29"/>
      <c r="AX27" s="29"/>
    </row>
    <row r="28" spans="1:50" s="30" customFormat="1" x14ac:dyDescent="0.3">
      <c r="A28" s="65">
        <v>26</v>
      </c>
      <c r="B28" s="30" t="s">
        <v>115</v>
      </c>
      <c r="C28" s="36" t="s">
        <v>26</v>
      </c>
      <c r="D28" s="38" t="s">
        <v>256</v>
      </c>
      <c r="E28" s="29" t="s">
        <v>4</v>
      </c>
      <c r="F28" s="29"/>
      <c r="G28" s="50"/>
      <c r="H28" s="39"/>
      <c r="I28" s="3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>
        <f t="shared" si="0"/>
        <v>0</v>
      </c>
      <c r="AN28" s="29">
        <f t="shared" si="1"/>
        <v>0</v>
      </c>
      <c r="AO28" s="29">
        <f t="shared" si="2"/>
        <v>0</v>
      </c>
      <c r="AP28" s="121"/>
      <c r="AQ28" s="44"/>
      <c r="AR28" s="44"/>
      <c r="AS28" s="43"/>
      <c r="AT28" s="29"/>
      <c r="AV28" s="44"/>
      <c r="AW28" s="29"/>
      <c r="AX28" s="49"/>
    </row>
    <row r="29" spans="1:50" s="30" customFormat="1" x14ac:dyDescent="0.3">
      <c r="A29" s="65">
        <v>27</v>
      </c>
      <c r="B29" s="36" t="s">
        <v>243</v>
      </c>
      <c r="C29" s="8" t="s">
        <v>71</v>
      </c>
      <c r="D29" s="38" t="s">
        <v>256</v>
      </c>
      <c r="E29" s="29" t="s">
        <v>13</v>
      </c>
      <c r="F29" s="29"/>
      <c r="G29" s="50">
        <v>1.5636574074074074E-2</v>
      </c>
      <c r="H29" s="39">
        <v>86</v>
      </c>
      <c r="I29" s="39">
        <v>32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>
        <v>86</v>
      </c>
      <c r="AF29" s="29"/>
      <c r="AG29" s="29"/>
      <c r="AH29" s="29"/>
      <c r="AI29" s="29"/>
      <c r="AJ29" s="29"/>
      <c r="AK29" s="29"/>
      <c r="AL29" s="29"/>
      <c r="AM29" s="29">
        <f t="shared" si="0"/>
        <v>86</v>
      </c>
      <c r="AN29" s="29">
        <f t="shared" si="1"/>
        <v>32</v>
      </c>
      <c r="AO29" s="29">
        <f t="shared" si="2"/>
        <v>1</v>
      </c>
      <c r="AP29" s="121">
        <f>AM29/AO29</f>
        <v>86</v>
      </c>
      <c r="AQ29" s="44"/>
      <c r="AR29" s="44"/>
      <c r="AS29" s="43"/>
      <c r="AT29" s="29"/>
      <c r="AV29" s="29"/>
      <c r="AX29" s="29"/>
    </row>
    <row r="30" spans="1:50" s="30" customFormat="1" x14ac:dyDescent="0.3">
      <c r="A30" s="65">
        <v>28</v>
      </c>
      <c r="B30" s="3" t="s">
        <v>438</v>
      </c>
      <c r="C30" s="36" t="s">
        <v>48</v>
      </c>
      <c r="D30" s="38" t="s">
        <v>257</v>
      </c>
      <c r="E30" s="39" t="s">
        <v>4</v>
      </c>
      <c r="F30" s="39"/>
      <c r="G30" s="57"/>
      <c r="H30" s="29"/>
      <c r="J30" s="29">
        <v>90</v>
      </c>
      <c r="K30" s="29">
        <v>74</v>
      </c>
      <c r="L30" s="29">
        <v>29</v>
      </c>
      <c r="M30" s="29">
        <v>87</v>
      </c>
      <c r="N30" s="29">
        <v>71</v>
      </c>
      <c r="O30" s="29">
        <v>27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>
        <v>74</v>
      </c>
      <c r="AG30" s="29">
        <v>71</v>
      </c>
      <c r="AH30" s="29"/>
      <c r="AI30" s="29"/>
      <c r="AJ30" s="29"/>
      <c r="AK30" s="29"/>
      <c r="AL30" s="29"/>
      <c r="AM30" s="29">
        <f t="shared" si="0"/>
        <v>145</v>
      </c>
      <c r="AN30" s="29">
        <f t="shared" si="1"/>
        <v>56</v>
      </c>
      <c r="AO30" s="29">
        <f t="shared" si="2"/>
        <v>2</v>
      </c>
      <c r="AP30" s="121">
        <f>AM30/AO30</f>
        <v>72.5</v>
      </c>
      <c r="AQ30" s="44"/>
      <c r="AR30" s="44"/>
      <c r="AS30" s="29"/>
      <c r="AT30" s="29"/>
      <c r="AV30" s="29"/>
      <c r="AX30" s="29"/>
    </row>
    <row r="31" spans="1:50" s="30" customFormat="1" x14ac:dyDescent="0.3">
      <c r="A31" s="65">
        <v>29</v>
      </c>
      <c r="B31" s="30" t="s">
        <v>37</v>
      </c>
      <c r="C31" s="36" t="s">
        <v>26</v>
      </c>
      <c r="D31" s="38" t="s">
        <v>257</v>
      </c>
      <c r="E31" s="29" t="s">
        <v>4</v>
      </c>
      <c r="F31" s="29"/>
      <c r="G31" s="50"/>
      <c r="H31" s="39"/>
      <c r="I31" s="39"/>
      <c r="J31" s="29"/>
      <c r="K31" s="29"/>
      <c r="L31" s="29"/>
      <c r="M31" s="29">
        <v>20</v>
      </c>
      <c r="N31" s="29">
        <v>100</v>
      </c>
      <c r="O31" s="29">
        <v>35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>
        <v>100</v>
      </c>
      <c r="AH31" s="29"/>
      <c r="AI31" s="29"/>
      <c r="AJ31" s="29"/>
      <c r="AK31" s="29"/>
      <c r="AL31" s="29"/>
      <c r="AM31" s="29">
        <f t="shared" si="0"/>
        <v>100</v>
      </c>
      <c r="AN31" s="29">
        <f t="shared" si="1"/>
        <v>35</v>
      </c>
      <c r="AO31" s="29">
        <f t="shared" si="2"/>
        <v>1</v>
      </c>
      <c r="AP31" s="121">
        <f>AM31/AO31</f>
        <v>100</v>
      </c>
      <c r="AQ31" s="44"/>
      <c r="AR31" s="44"/>
      <c r="AS31" s="29"/>
      <c r="AT31" s="29"/>
      <c r="AV31" s="44"/>
      <c r="AW31" s="29"/>
      <c r="AX31" s="29"/>
    </row>
    <row r="32" spans="1:50" s="30" customFormat="1" x14ac:dyDescent="0.3">
      <c r="A32" s="65">
        <v>30</v>
      </c>
      <c r="B32" s="3" t="s">
        <v>309</v>
      </c>
      <c r="C32" s="36" t="s">
        <v>310</v>
      </c>
      <c r="D32" s="38" t="s">
        <v>257</v>
      </c>
      <c r="E32" s="39" t="s">
        <v>4</v>
      </c>
      <c r="F32" s="39"/>
      <c r="G32" s="57"/>
      <c r="H32" s="29"/>
      <c r="J32" s="29"/>
      <c r="K32" s="29"/>
      <c r="L32" s="29"/>
      <c r="M32" s="29"/>
      <c r="N32" s="3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>
        <f t="shared" si="0"/>
        <v>0</v>
      </c>
      <c r="AN32" s="29">
        <f t="shared" si="1"/>
        <v>0</v>
      </c>
      <c r="AO32" s="29">
        <f t="shared" si="2"/>
        <v>0</v>
      </c>
      <c r="AP32" s="121"/>
      <c r="AQ32" s="44"/>
      <c r="AR32" s="44"/>
      <c r="AS32" s="29"/>
      <c r="AT32" s="29"/>
      <c r="AV32" s="29"/>
      <c r="AX32" s="29"/>
    </row>
    <row r="33" spans="1:50" s="30" customFormat="1" x14ac:dyDescent="0.3">
      <c r="A33" s="65">
        <v>31</v>
      </c>
      <c r="B33" s="30" t="s">
        <v>111</v>
      </c>
      <c r="C33" s="36" t="s">
        <v>45</v>
      </c>
      <c r="D33" s="38" t="s">
        <v>257</v>
      </c>
      <c r="E33" s="29" t="s">
        <v>4</v>
      </c>
      <c r="F33" s="29"/>
      <c r="G33" s="50"/>
      <c r="H33" s="39"/>
      <c r="I33" s="39"/>
      <c r="J33" s="29"/>
      <c r="K33" s="29"/>
      <c r="L33" s="29"/>
      <c r="M33" s="29">
        <v>65</v>
      </c>
      <c r="N33" s="29">
        <v>83</v>
      </c>
      <c r="O33" s="29">
        <v>30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>
        <v>83</v>
      </c>
      <c r="AH33" s="29"/>
      <c r="AI33" s="29"/>
      <c r="AJ33" s="29"/>
      <c r="AK33" s="29"/>
      <c r="AL33" s="29"/>
      <c r="AM33" s="29">
        <f t="shared" si="0"/>
        <v>83</v>
      </c>
      <c r="AN33" s="29">
        <f t="shared" si="1"/>
        <v>30</v>
      </c>
      <c r="AO33" s="29">
        <f t="shared" si="2"/>
        <v>1</v>
      </c>
      <c r="AP33" s="121">
        <f>AM33/AO33</f>
        <v>83</v>
      </c>
      <c r="AQ33" s="44"/>
      <c r="AR33" s="44"/>
      <c r="AS33" s="29"/>
      <c r="AT33" s="29"/>
      <c r="AV33" s="44"/>
      <c r="AW33" s="29"/>
      <c r="AX33" s="29"/>
    </row>
    <row r="34" spans="1:50" s="30" customFormat="1" x14ac:dyDescent="0.3">
      <c r="A34" s="65">
        <v>32</v>
      </c>
      <c r="B34" s="30" t="s">
        <v>110</v>
      </c>
      <c r="C34" s="36" t="s">
        <v>45</v>
      </c>
      <c r="D34" s="38" t="s">
        <v>257</v>
      </c>
      <c r="E34" s="29" t="s">
        <v>4</v>
      </c>
      <c r="F34" s="29"/>
      <c r="G34" s="50">
        <v>2.0277777777777777E-2</v>
      </c>
      <c r="H34" s="39">
        <v>72</v>
      </c>
      <c r="I34" s="39">
        <v>29</v>
      </c>
      <c r="J34" s="29"/>
      <c r="K34" s="29"/>
      <c r="L34" s="29"/>
      <c r="M34" s="29">
        <v>81</v>
      </c>
      <c r="N34" s="29">
        <v>76</v>
      </c>
      <c r="O34" s="29">
        <v>28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>
        <v>72</v>
      </c>
      <c r="AF34" s="29"/>
      <c r="AG34" s="29">
        <v>76</v>
      </c>
      <c r="AH34" s="29"/>
      <c r="AI34" s="29"/>
      <c r="AJ34" s="29"/>
      <c r="AK34" s="29"/>
      <c r="AL34" s="29"/>
      <c r="AM34" s="29">
        <f t="shared" si="0"/>
        <v>148</v>
      </c>
      <c r="AN34" s="29">
        <f t="shared" si="1"/>
        <v>57</v>
      </c>
      <c r="AO34" s="29">
        <f t="shared" si="2"/>
        <v>2</v>
      </c>
      <c r="AP34" s="121">
        <f>AM34/AO34</f>
        <v>74</v>
      </c>
      <c r="AQ34" s="44"/>
      <c r="AR34" s="44"/>
      <c r="AS34" s="43"/>
      <c r="AT34" s="29"/>
      <c r="AV34" s="44"/>
      <c r="AW34" s="29"/>
      <c r="AX34" s="29"/>
    </row>
    <row r="35" spans="1:50" s="30" customFormat="1" x14ac:dyDescent="0.3">
      <c r="A35" s="65">
        <v>33</v>
      </c>
      <c r="B35" s="30" t="s">
        <v>286</v>
      </c>
      <c r="C35" s="36" t="s">
        <v>45</v>
      </c>
      <c r="D35" s="38" t="s">
        <v>257</v>
      </c>
      <c r="E35" s="29" t="s">
        <v>4</v>
      </c>
      <c r="F35" s="29"/>
      <c r="G35" s="50">
        <v>1.9571759259259257E-2</v>
      </c>
      <c r="H35" s="29">
        <v>73</v>
      </c>
      <c r="I35" s="39">
        <v>30</v>
      </c>
      <c r="J35" s="29">
        <v>78</v>
      </c>
      <c r="K35" s="29">
        <v>79</v>
      </c>
      <c r="L35" s="29">
        <v>32</v>
      </c>
      <c r="M35" s="29">
        <v>67</v>
      </c>
      <c r="N35" s="29">
        <v>82</v>
      </c>
      <c r="O35" s="29">
        <v>29</v>
      </c>
      <c r="P35" s="29"/>
      <c r="Q35" s="29"/>
      <c r="R35" s="29"/>
      <c r="S35" s="29">
        <v>53</v>
      </c>
      <c r="T35" s="29">
        <v>81</v>
      </c>
      <c r="U35" s="29">
        <v>30</v>
      </c>
      <c r="V35" s="29"/>
      <c r="W35" s="29"/>
      <c r="X35" s="29"/>
      <c r="Y35" s="29"/>
      <c r="Z35" s="29"/>
      <c r="AA35" s="29"/>
      <c r="AB35" s="29"/>
      <c r="AC35" s="29"/>
      <c r="AD35" s="29"/>
      <c r="AE35" s="29">
        <v>73</v>
      </c>
      <c r="AF35" s="29">
        <v>79</v>
      </c>
      <c r="AG35" s="29">
        <v>82</v>
      </c>
      <c r="AH35" s="29"/>
      <c r="AI35" s="29">
        <v>81</v>
      </c>
      <c r="AJ35" s="29"/>
      <c r="AK35" s="29"/>
      <c r="AL35" s="29"/>
      <c r="AM35" s="29">
        <f t="shared" si="0"/>
        <v>315</v>
      </c>
      <c r="AN35" s="29">
        <f t="shared" si="1"/>
        <v>121</v>
      </c>
      <c r="AO35" s="29">
        <f t="shared" si="2"/>
        <v>4</v>
      </c>
      <c r="AP35" s="121">
        <f>AM35/AO35</f>
        <v>78.75</v>
      </c>
      <c r="AQ35" s="44"/>
      <c r="AR35" s="44"/>
      <c r="AS35" s="29"/>
      <c r="AT35" s="29"/>
      <c r="AV35" s="44"/>
      <c r="AW35" s="29"/>
      <c r="AX35" s="29"/>
    </row>
    <row r="36" spans="1:50" s="30" customFormat="1" x14ac:dyDescent="0.3">
      <c r="A36" s="65">
        <v>34</v>
      </c>
      <c r="B36" s="30" t="s">
        <v>305</v>
      </c>
      <c r="C36" s="36" t="s">
        <v>31</v>
      </c>
      <c r="D36" s="46" t="s">
        <v>258</v>
      </c>
      <c r="E36" s="29" t="s">
        <v>4</v>
      </c>
      <c r="F36" s="29"/>
      <c r="G36" s="50">
        <v>1.4722222222222222E-2</v>
      </c>
      <c r="H36" s="39">
        <v>89</v>
      </c>
      <c r="I36" s="29">
        <v>30</v>
      </c>
      <c r="J36" s="29">
        <v>64</v>
      </c>
      <c r="K36" s="29">
        <v>84</v>
      </c>
      <c r="L36" s="29">
        <v>25</v>
      </c>
      <c r="M36" s="29"/>
      <c r="N36" s="29"/>
      <c r="O36" s="29"/>
      <c r="P36" s="29">
        <v>40</v>
      </c>
      <c r="Q36" s="29">
        <v>86</v>
      </c>
      <c r="R36" s="29">
        <v>27</v>
      </c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>
        <v>89</v>
      </c>
      <c r="AF36" s="29">
        <v>84</v>
      </c>
      <c r="AG36" s="29"/>
      <c r="AH36" s="29">
        <v>86</v>
      </c>
      <c r="AI36" s="29"/>
      <c r="AJ36" s="29"/>
      <c r="AK36" s="29"/>
      <c r="AL36" s="29"/>
      <c r="AM36" s="29">
        <f t="shared" si="0"/>
        <v>259</v>
      </c>
      <c r="AN36" s="29">
        <f t="shared" si="1"/>
        <v>82</v>
      </c>
      <c r="AO36" s="29">
        <f t="shared" si="2"/>
        <v>3</v>
      </c>
      <c r="AP36" s="121">
        <f>AM36/AO36</f>
        <v>86.333333333333329</v>
      </c>
      <c r="AQ36" s="44"/>
      <c r="AR36" s="44"/>
      <c r="AS36" s="43"/>
      <c r="AT36" s="29"/>
      <c r="AV36" s="44"/>
      <c r="AW36" s="29"/>
      <c r="AX36" s="29"/>
    </row>
    <row r="37" spans="1:50" s="30" customFormat="1" x14ac:dyDescent="0.3">
      <c r="A37" s="65">
        <v>35</v>
      </c>
      <c r="B37" s="48" t="s">
        <v>249</v>
      </c>
      <c r="C37" s="36" t="s">
        <v>276</v>
      </c>
      <c r="D37" s="46" t="s">
        <v>258</v>
      </c>
      <c r="E37" s="39" t="s">
        <v>4</v>
      </c>
      <c r="F37" s="39"/>
      <c r="G37" s="50"/>
      <c r="H37" s="39"/>
      <c r="I37" s="3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>
        <f t="shared" si="0"/>
        <v>0</v>
      </c>
      <c r="AN37" s="29">
        <f t="shared" si="1"/>
        <v>0</v>
      </c>
      <c r="AO37" s="29">
        <f t="shared" si="2"/>
        <v>0</v>
      </c>
      <c r="AP37" s="121"/>
      <c r="AQ37" s="44"/>
      <c r="AR37" s="44"/>
      <c r="AS37" s="29"/>
      <c r="AT37" s="29"/>
      <c r="AV37" s="29"/>
      <c r="AX37" s="29"/>
    </row>
    <row r="38" spans="1:50" s="30" customFormat="1" x14ac:dyDescent="0.3">
      <c r="A38" s="65">
        <v>36</v>
      </c>
      <c r="B38" s="30" t="s">
        <v>67</v>
      </c>
      <c r="C38" s="36" t="s">
        <v>276</v>
      </c>
      <c r="D38" s="51" t="s">
        <v>259</v>
      </c>
      <c r="E38" s="29" t="s">
        <v>4</v>
      </c>
      <c r="F38" s="29"/>
      <c r="G38" s="50"/>
      <c r="H38" s="39"/>
      <c r="I38" s="3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>
        <f t="shared" si="0"/>
        <v>0</v>
      </c>
      <c r="AN38" s="29">
        <f t="shared" si="1"/>
        <v>0</v>
      </c>
      <c r="AO38" s="29">
        <f t="shared" si="2"/>
        <v>0</v>
      </c>
      <c r="AP38" s="121"/>
      <c r="AQ38" s="44"/>
      <c r="AR38" s="44"/>
      <c r="AS38" s="29"/>
      <c r="AT38" s="29"/>
      <c r="AV38" s="29"/>
      <c r="AX38" s="29"/>
    </row>
    <row r="39" spans="1:50" s="30" customFormat="1" x14ac:dyDescent="0.3">
      <c r="A39" s="65">
        <v>37</v>
      </c>
      <c r="B39" s="48" t="s">
        <v>446</v>
      </c>
      <c r="C39" s="36" t="s">
        <v>447</v>
      </c>
      <c r="D39" s="82" t="s">
        <v>255</v>
      </c>
      <c r="E39" s="39" t="s">
        <v>4</v>
      </c>
      <c r="F39" s="39"/>
      <c r="G39" s="43">
        <v>1.3518518518518518E-2</v>
      </c>
      <c r="H39" s="29">
        <v>92</v>
      </c>
      <c r="I39" s="29">
        <v>35</v>
      </c>
      <c r="J39" s="29"/>
      <c r="K39" s="29"/>
      <c r="L39" s="29"/>
      <c r="M39" s="29">
        <v>80</v>
      </c>
      <c r="N39" s="29">
        <v>77</v>
      </c>
      <c r="O39" s="29">
        <v>100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>
        <v>92</v>
      </c>
      <c r="AF39" s="29"/>
      <c r="AG39" s="29">
        <v>77</v>
      </c>
      <c r="AH39" s="29"/>
      <c r="AI39" s="29"/>
      <c r="AJ39" s="29"/>
      <c r="AK39" s="29"/>
      <c r="AL39" s="29"/>
      <c r="AM39" s="29">
        <f t="shared" si="0"/>
        <v>169</v>
      </c>
      <c r="AN39" s="29">
        <f t="shared" si="1"/>
        <v>135</v>
      </c>
      <c r="AO39" s="29">
        <f t="shared" si="2"/>
        <v>2</v>
      </c>
      <c r="AP39" s="121">
        <f>AM39/AO39</f>
        <v>84.5</v>
      </c>
      <c r="AQ39" s="44"/>
      <c r="AR39" s="44"/>
      <c r="AS39" s="29"/>
      <c r="AT39" s="29"/>
      <c r="AV39" s="29"/>
      <c r="AX39" s="29"/>
    </row>
    <row r="40" spans="1:50" s="30" customFormat="1" x14ac:dyDescent="0.3">
      <c r="A40" s="29"/>
      <c r="G40" s="57"/>
      <c r="H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V40" s="29"/>
      <c r="AX40" s="29"/>
    </row>
    <row r="41" spans="1:50" s="30" customFormat="1" x14ac:dyDescent="0.3">
      <c r="A41" s="29"/>
      <c r="G41" s="57"/>
      <c r="H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V41" s="29"/>
      <c r="AX41" s="29"/>
    </row>
    <row r="42" spans="1:50" s="30" customFormat="1" x14ac:dyDescent="0.3">
      <c r="A42" s="29"/>
      <c r="G42" s="57"/>
      <c r="H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V42" s="29"/>
      <c r="AX42" s="29"/>
    </row>
    <row r="43" spans="1:50" s="30" customFormat="1" x14ac:dyDescent="0.3">
      <c r="A43" s="29"/>
      <c r="G43" s="57"/>
      <c r="H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V43" s="29"/>
      <c r="AX43" s="29"/>
    </row>
    <row r="44" spans="1:50" s="30" customFormat="1" x14ac:dyDescent="0.3">
      <c r="A44" s="29"/>
      <c r="G44" s="57"/>
      <c r="H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V44" s="29"/>
      <c r="AX44" s="29"/>
    </row>
    <row r="45" spans="1:50" s="30" customFormat="1" x14ac:dyDescent="0.3">
      <c r="A45" s="29"/>
      <c r="G45" s="57"/>
      <c r="H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V45" s="29"/>
      <c r="AX45" s="29"/>
    </row>
    <row r="46" spans="1:50" s="30" customFormat="1" x14ac:dyDescent="0.3">
      <c r="A46" s="29"/>
      <c r="G46" s="57"/>
      <c r="H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V46" s="29"/>
      <c r="AX46" s="29"/>
    </row>
    <row r="47" spans="1:50" s="30" customFormat="1" x14ac:dyDescent="0.3">
      <c r="A47" s="29"/>
      <c r="G47" s="57"/>
      <c r="H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V47" s="29"/>
      <c r="AX47" s="29"/>
    </row>
    <row r="48" spans="1:50" s="30" customFormat="1" x14ac:dyDescent="0.3">
      <c r="A48" s="29"/>
      <c r="G48" s="57"/>
      <c r="H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V48" s="29"/>
      <c r="AX48" s="29"/>
    </row>
    <row r="49" spans="1:50" s="30" customFormat="1" x14ac:dyDescent="0.3">
      <c r="A49" s="29"/>
      <c r="G49" s="57"/>
      <c r="H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V49" s="29"/>
      <c r="AX49" s="29"/>
    </row>
    <row r="50" spans="1:50" s="30" customFormat="1" x14ac:dyDescent="0.3">
      <c r="A50" s="29"/>
      <c r="G50" s="57"/>
      <c r="H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V50" s="29"/>
      <c r="AX50" s="29"/>
    </row>
    <row r="51" spans="1:50" s="30" customFormat="1" x14ac:dyDescent="0.3">
      <c r="A51" s="29"/>
      <c r="G51" s="57"/>
      <c r="H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V51" s="29"/>
      <c r="AX51" s="29"/>
    </row>
    <row r="52" spans="1:50" s="30" customFormat="1" x14ac:dyDescent="0.3">
      <c r="A52" s="29"/>
      <c r="G52" s="57"/>
      <c r="H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V52" s="29"/>
      <c r="AX52" s="29"/>
    </row>
    <row r="53" spans="1:50" s="30" customFormat="1" x14ac:dyDescent="0.3">
      <c r="A53" s="29"/>
      <c r="G53" s="57"/>
      <c r="H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V53" s="29"/>
      <c r="AX53" s="29"/>
    </row>
    <row r="54" spans="1:50" s="30" customFormat="1" x14ac:dyDescent="0.3">
      <c r="A54" s="29"/>
      <c r="G54" s="57"/>
      <c r="H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V54" s="29"/>
      <c r="AX54" s="29"/>
    </row>
    <row r="55" spans="1:50" s="30" customFormat="1" x14ac:dyDescent="0.3">
      <c r="A55" s="29"/>
      <c r="G55" s="57"/>
      <c r="H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V55" s="29"/>
      <c r="AX55" s="29"/>
    </row>
    <row r="56" spans="1:50" s="30" customFormat="1" x14ac:dyDescent="0.3">
      <c r="A56" s="29"/>
      <c r="G56" s="57"/>
      <c r="H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V56" s="29"/>
      <c r="AX56" s="29"/>
    </row>
    <row r="57" spans="1:50" s="30" customFormat="1" x14ac:dyDescent="0.3">
      <c r="A57" s="29"/>
      <c r="G57" s="57"/>
      <c r="H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V57" s="29"/>
      <c r="AX57" s="29"/>
    </row>
    <row r="58" spans="1:50" s="30" customFormat="1" x14ac:dyDescent="0.3">
      <c r="A58" s="29"/>
      <c r="G58" s="57"/>
      <c r="H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V58" s="29"/>
      <c r="AX58" s="29"/>
    </row>
    <row r="59" spans="1:50" s="30" customFormat="1" x14ac:dyDescent="0.3">
      <c r="A59" s="29"/>
      <c r="G59" s="57"/>
      <c r="H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V59" s="29"/>
      <c r="AX59" s="29"/>
    </row>
    <row r="60" spans="1:50" s="30" customFormat="1" x14ac:dyDescent="0.3">
      <c r="A60" s="29"/>
      <c r="G60" s="57"/>
      <c r="H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V60" s="29"/>
      <c r="AX60" s="29"/>
    </row>
    <row r="61" spans="1:50" s="30" customFormat="1" x14ac:dyDescent="0.3">
      <c r="A61" s="29"/>
      <c r="G61" s="57"/>
      <c r="H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V61" s="29"/>
      <c r="AX61" s="29"/>
    </row>
    <row r="62" spans="1:50" s="30" customFormat="1" x14ac:dyDescent="0.3">
      <c r="A62" s="29"/>
      <c r="G62" s="57"/>
      <c r="H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V62" s="29"/>
      <c r="AX62" s="29"/>
    </row>
    <row r="63" spans="1:50" s="30" customFormat="1" x14ac:dyDescent="0.3">
      <c r="A63" s="29"/>
      <c r="G63" s="57"/>
      <c r="H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V63" s="29"/>
      <c r="AX63" s="29"/>
    </row>
    <row r="64" spans="1:50" s="30" customFormat="1" x14ac:dyDescent="0.3">
      <c r="A64" s="29"/>
      <c r="G64" s="57"/>
      <c r="H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V64" s="29"/>
      <c r="AX64" s="29"/>
    </row>
    <row r="65" spans="1:50" s="30" customFormat="1" x14ac:dyDescent="0.3">
      <c r="A65" s="29"/>
      <c r="G65" s="57"/>
      <c r="H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V65" s="29"/>
      <c r="AX65" s="29"/>
    </row>
    <row r="66" spans="1:50" s="30" customFormat="1" x14ac:dyDescent="0.3">
      <c r="A66" s="29"/>
      <c r="G66" s="57"/>
      <c r="H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V66" s="29"/>
      <c r="AX66" s="29"/>
    </row>
    <row r="67" spans="1:50" s="30" customFormat="1" x14ac:dyDescent="0.3">
      <c r="A67" s="29"/>
      <c r="G67" s="57"/>
      <c r="H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V67" s="29"/>
      <c r="AX67" s="29"/>
    </row>
    <row r="68" spans="1:50" s="30" customFormat="1" x14ac:dyDescent="0.3">
      <c r="A68" s="29"/>
      <c r="G68" s="57"/>
      <c r="H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V68" s="29"/>
      <c r="AX68" s="29"/>
    </row>
    <row r="69" spans="1:50" s="30" customFormat="1" x14ac:dyDescent="0.3">
      <c r="A69" s="29"/>
      <c r="G69" s="57"/>
      <c r="H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V69" s="29"/>
      <c r="AX69" s="29"/>
    </row>
    <row r="70" spans="1:50" s="30" customFormat="1" x14ac:dyDescent="0.3">
      <c r="A70" s="29"/>
      <c r="G70" s="57"/>
      <c r="H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V70" s="29"/>
      <c r="AX70" s="29"/>
    </row>
    <row r="71" spans="1:50" s="30" customFormat="1" x14ac:dyDescent="0.3">
      <c r="A71" s="29"/>
      <c r="G71" s="57"/>
      <c r="H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V71" s="29"/>
      <c r="AX71" s="29"/>
    </row>
    <row r="72" spans="1:50" s="30" customFormat="1" x14ac:dyDescent="0.3">
      <c r="A72" s="29"/>
      <c r="G72" s="57"/>
      <c r="H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V72" s="29"/>
      <c r="AX72" s="29"/>
    </row>
    <row r="73" spans="1:50" s="30" customFormat="1" x14ac:dyDescent="0.3">
      <c r="A73" s="29"/>
      <c r="G73" s="57"/>
      <c r="H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V73" s="29"/>
      <c r="AX73" s="29"/>
    </row>
    <row r="74" spans="1:50" s="30" customFormat="1" x14ac:dyDescent="0.3">
      <c r="A74" s="29"/>
      <c r="G74" s="57"/>
      <c r="H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V74" s="29"/>
      <c r="AX74" s="29"/>
    </row>
    <row r="75" spans="1:50" s="30" customFormat="1" x14ac:dyDescent="0.3">
      <c r="A75" s="29"/>
      <c r="G75" s="57"/>
      <c r="H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V75" s="29"/>
      <c r="AX75" s="29"/>
    </row>
    <row r="76" spans="1:50" s="30" customFormat="1" x14ac:dyDescent="0.3">
      <c r="A76" s="29"/>
      <c r="G76" s="57"/>
      <c r="H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V76" s="29"/>
      <c r="AX76" s="29"/>
    </row>
    <row r="77" spans="1:50" s="30" customFormat="1" x14ac:dyDescent="0.3">
      <c r="A77" s="29"/>
      <c r="G77" s="57"/>
      <c r="H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V77" s="29"/>
      <c r="AX77" s="29"/>
    </row>
    <row r="78" spans="1:50" s="30" customFormat="1" x14ac:dyDescent="0.3">
      <c r="A78" s="29"/>
      <c r="G78" s="57"/>
      <c r="H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V78" s="29"/>
      <c r="AX78" s="29"/>
    </row>
    <row r="79" spans="1:50" s="30" customFormat="1" x14ac:dyDescent="0.3">
      <c r="A79" s="29"/>
      <c r="G79" s="57"/>
      <c r="H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V79" s="29"/>
      <c r="AX79" s="29"/>
    </row>
    <row r="80" spans="1:50" s="30" customFormat="1" x14ac:dyDescent="0.3">
      <c r="A80" s="29"/>
      <c r="G80" s="57"/>
      <c r="H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V80" s="29"/>
      <c r="AX80" s="29"/>
    </row>
    <row r="81" spans="1:50" s="30" customFormat="1" x14ac:dyDescent="0.3">
      <c r="A81" s="29"/>
      <c r="G81" s="57"/>
      <c r="H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V81" s="29"/>
      <c r="AX81" s="29"/>
    </row>
    <row r="82" spans="1:50" s="30" customFormat="1" x14ac:dyDescent="0.3">
      <c r="A82" s="29"/>
      <c r="G82" s="57"/>
      <c r="H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V82" s="29"/>
      <c r="AX82" s="29"/>
    </row>
    <row r="83" spans="1:50" s="30" customFormat="1" x14ac:dyDescent="0.3">
      <c r="A83" s="29"/>
      <c r="G83" s="57"/>
      <c r="H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V83" s="29"/>
      <c r="AX83" s="29"/>
    </row>
    <row r="84" spans="1:50" s="30" customFormat="1" x14ac:dyDescent="0.3">
      <c r="A84" s="29"/>
      <c r="G84" s="57"/>
      <c r="H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V84" s="29"/>
      <c r="AX84" s="29"/>
    </row>
    <row r="85" spans="1:50" s="30" customFormat="1" x14ac:dyDescent="0.3">
      <c r="A85" s="29"/>
      <c r="G85" s="57"/>
      <c r="H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V85" s="29"/>
      <c r="AX85" s="29"/>
    </row>
    <row r="86" spans="1:50" s="30" customFormat="1" x14ac:dyDescent="0.3">
      <c r="A86" s="29"/>
      <c r="G86" s="57"/>
      <c r="H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V86" s="29"/>
      <c r="AX86" s="29"/>
    </row>
    <row r="87" spans="1:50" s="30" customFormat="1" x14ac:dyDescent="0.3">
      <c r="A87" s="29"/>
      <c r="G87" s="57"/>
      <c r="H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V87" s="29"/>
      <c r="AX87" s="29"/>
    </row>
    <row r="88" spans="1:50" s="30" customFormat="1" x14ac:dyDescent="0.3">
      <c r="A88" s="29"/>
      <c r="G88" s="57"/>
      <c r="H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V88" s="29"/>
      <c r="AX88" s="29"/>
    </row>
    <row r="89" spans="1:50" s="30" customFormat="1" x14ac:dyDescent="0.3">
      <c r="A89" s="29"/>
      <c r="G89" s="57"/>
      <c r="H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V89" s="29"/>
      <c r="AX89" s="29"/>
    </row>
    <row r="90" spans="1:50" s="30" customFormat="1" x14ac:dyDescent="0.3">
      <c r="A90" s="29"/>
      <c r="G90" s="57"/>
      <c r="H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V90" s="29"/>
      <c r="AX90" s="29"/>
    </row>
    <row r="91" spans="1:50" s="30" customFormat="1" x14ac:dyDescent="0.3">
      <c r="A91" s="29"/>
      <c r="G91" s="57"/>
      <c r="H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V91" s="29"/>
      <c r="AX91" s="29"/>
    </row>
    <row r="92" spans="1:50" s="30" customFormat="1" x14ac:dyDescent="0.3">
      <c r="A92" s="29"/>
      <c r="G92" s="57"/>
      <c r="H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V92" s="29"/>
      <c r="AX92" s="29"/>
    </row>
    <row r="93" spans="1:50" s="30" customFormat="1" x14ac:dyDescent="0.3">
      <c r="A93" s="29"/>
      <c r="G93" s="57"/>
      <c r="H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V93" s="29"/>
      <c r="AX93" s="29"/>
    </row>
    <row r="94" spans="1:50" s="30" customFormat="1" x14ac:dyDescent="0.3">
      <c r="A94" s="29"/>
      <c r="G94" s="57"/>
      <c r="H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V94" s="29"/>
      <c r="AX94" s="29"/>
    </row>
    <row r="95" spans="1:50" s="30" customFormat="1" x14ac:dyDescent="0.3">
      <c r="A95" s="29"/>
      <c r="G95" s="57"/>
      <c r="H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V95" s="29"/>
      <c r="AX95" s="29"/>
    </row>
    <row r="96" spans="1:50" s="30" customFormat="1" x14ac:dyDescent="0.3">
      <c r="A96" s="29"/>
      <c r="G96" s="57"/>
      <c r="H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V96" s="29"/>
      <c r="AX96" s="29"/>
    </row>
    <row r="97" spans="1:50" s="30" customFormat="1" x14ac:dyDescent="0.3">
      <c r="A97" s="29"/>
      <c r="G97" s="57"/>
      <c r="H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V97" s="29"/>
      <c r="AX97" s="29"/>
    </row>
    <row r="98" spans="1:50" s="30" customFormat="1" x14ac:dyDescent="0.3">
      <c r="A98" s="29"/>
      <c r="G98" s="57"/>
      <c r="H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V98" s="29"/>
      <c r="AX98" s="29"/>
    </row>
    <row r="99" spans="1:50" s="30" customFormat="1" x14ac:dyDescent="0.3">
      <c r="A99" s="29"/>
      <c r="G99" s="57"/>
      <c r="H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V99" s="29"/>
      <c r="AX99" s="29"/>
    </row>
    <row r="100" spans="1:50" s="30" customFormat="1" x14ac:dyDescent="0.3">
      <c r="A100" s="29"/>
      <c r="G100" s="57"/>
      <c r="H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V100" s="29"/>
      <c r="AX100" s="29"/>
    </row>
    <row r="101" spans="1:50" s="30" customFormat="1" x14ac:dyDescent="0.3">
      <c r="A101" s="29"/>
      <c r="G101" s="57"/>
      <c r="H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V101" s="29"/>
      <c r="AX101" s="29"/>
    </row>
    <row r="102" spans="1:50" s="30" customFormat="1" x14ac:dyDescent="0.3">
      <c r="A102" s="29"/>
      <c r="G102" s="57"/>
      <c r="H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V102" s="29"/>
      <c r="AX102" s="29"/>
    </row>
    <row r="103" spans="1:50" s="30" customFormat="1" x14ac:dyDescent="0.3">
      <c r="A103" s="29"/>
      <c r="G103" s="57"/>
      <c r="H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V103" s="29"/>
      <c r="AX103" s="29"/>
    </row>
    <row r="104" spans="1:50" s="30" customFormat="1" x14ac:dyDescent="0.3">
      <c r="A104" s="29"/>
      <c r="G104" s="57"/>
      <c r="H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V104" s="29"/>
      <c r="AX104" s="29"/>
    </row>
    <row r="105" spans="1:50" s="30" customFormat="1" x14ac:dyDescent="0.3">
      <c r="A105" s="29"/>
      <c r="G105" s="57"/>
      <c r="H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V105" s="29"/>
      <c r="AX105" s="29"/>
    </row>
    <row r="106" spans="1:50" s="30" customFormat="1" x14ac:dyDescent="0.3">
      <c r="A106" s="29"/>
      <c r="G106" s="57"/>
      <c r="H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V106" s="29"/>
      <c r="AX106" s="29"/>
    </row>
    <row r="107" spans="1:50" s="30" customFormat="1" x14ac:dyDescent="0.3">
      <c r="A107" s="29"/>
      <c r="G107" s="57"/>
      <c r="H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V107" s="29"/>
      <c r="AX107" s="29"/>
    </row>
    <row r="108" spans="1:50" s="30" customFormat="1" x14ac:dyDescent="0.3">
      <c r="A108" s="29"/>
      <c r="G108" s="57"/>
      <c r="H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V108" s="29"/>
      <c r="AX108" s="29"/>
    </row>
    <row r="109" spans="1:50" s="30" customFormat="1" x14ac:dyDescent="0.3">
      <c r="A109" s="29"/>
      <c r="G109" s="57"/>
      <c r="H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V109" s="29"/>
      <c r="AX109" s="29"/>
    </row>
    <row r="110" spans="1:50" s="30" customFormat="1" x14ac:dyDescent="0.3">
      <c r="A110" s="29"/>
      <c r="G110" s="57"/>
      <c r="H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V110" s="29"/>
      <c r="AX110" s="29"/>
    </row>
    <row r="111" spans="1:50" s="30" customFormat="1" x14ac:dyDescent="0.3">
      <c r="A111" s="29"/>
      <c r="G111" s="57"/>
      <c r="H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V111" s="29"/>
      <c r="AX111" s="29"/>
    </row>
    <row r="112" spans="1:50" s="30" customFormat="1" x14ac:dyDescent="0.3">
      <c r="A112" s="29"/>
      <c r="G112" s="57"/>
      <c r="H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V112" s="29"/>
      <c r="AX112" s="29"/>
    </row>
    <row r="113" spans="1:50" s="30" customFormat="1" x14ac:dyDescent="0.3">
      <c r="A113" s="29"/>
      <c r="G113" s="57"/>
      <c r="H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V113" s="29"/>
      <c r="AX113" s="29"/>
    </row>
    <row r="114" spans="1:50" s="30" customFormat="1" x14ac:dyDescent="0.3">
      <c r="A114" s="29"/>
      <c r="G114" s="57"/>
      <c r="H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V114" s="29"/>
      <c r="AX114" s="29"/>
    </row>
    <row r="115" spans="1:50" s="30" customFormat="1" x14ac:dyDescent="0.3">
      <c r="A115" s="29"/>
      <c r="G115" s="57"/>
      <c r="H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V115" s="29"/>
      <c r="AX115" s="29"/>
    </row>
    <row r="116" spans="1:50" s="30" customFormat="1" x14ac:dyDescent="0.3">
      <c r="A116" s="29"/>
      <c r="G116" s="57"/>
      <c r="H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V116" s="29"/>
      <c r="AX116" s="29"/>
    </row>
    <row r="117" spans="1:50" s="30" customFormat="1" x14ac:dyDescent="0.3">
      <c r="A117" s="29"/>
      <c r="G117" s="57"/>
      <c r="H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V117" s="29"/>
      <c r="AX117" s="29"/>
    </row>
    <row r="118" spans="1:50" s="30" customFormat="1" x14ac:dyDescent="0.3">
      <c r="A118" s="29"/>
      <c r="G118" s="57"/>
      <c r="H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V118" s="29"/>
      <c r="AX118" s="29"/>
    </row>
    <row r="119" spans="1:50" s="30" customFormat="1" x14ac:dyDescent="0.3">
      <c r="A119" s="29"/>
      <c r="G119" s="57"/>
      <c r="H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V119" s="29"/>
      <c r="AX119" s="29"/>
    </row>
    <row r="120" spans="1:50" s="30" customFormat="1" x14ac:dyDescent="0.3">
      <c r="A120" s="29"/>
      <c r="G120" s="57"/>
      <c r="H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V120" s="29"/>
      <c r="AX120" s="29"/>
    </row>
    <row r="121" spans="1:50" s="30" customFormat="1" x14ac:dyDescent="0.3">
      <c r="A121" s="29"/>
      <c r="G121" s="57"/>
      <c r="H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V121" s="29"/>
      <c r="AX121" s="29"/>
    </row>
    <row r="122" spans="1:50" s="30" customFormat="1" x14ac:dyDescent="0.3">
      <c r="A122" s="29"/>
      <c r="G122" s="57"/>
      <c r="H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V122" s="29"/>
      <c r="AX122" s="29"/>
    </row>
    <row r="123" spans="1:50" s="30" customFormat="1" x14ac:dyDescent="0.3">
      <c r="A123" s="29"/>
      <c r="G123" s="57"/>
      <c r="H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V123" s="29"/>
      <c r="AX123" s="29"/>
    </row>
    <row r="124" spans="1:50" s="30" customFormat="1" x14ac:dyDescent="0.3">
      <c r="A124" s="29"/>
      <c r="G124" s="57"/>
      <c r="H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V124" s="29"/>
      <c r="AX124" s="29"/>
    </row>
    <row r="125" spans="1:50" s="30" customFormat="1" x14ac:dyDescent="0.3">
      <c r="A125" s="29"/>
      <c r="G125" s="57"/>
      <c r="H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V125" s="29"/>
      <c r="AX125" s="29"/>
    </row>
    <row r="126" spans="1:50" s="30" customFormat="1" x14ac:dyDescent="0.3">
      <c r="A126" s="29"/>
      <c r="G126" s="57"/>
      <c r="H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V126" s="29"/>
      <c r="AX126" s="29"/>
    </row>
    <row r="127" spans="1:50" s="30" customFormat="1" x14ac:dyDescent="0.3">
      <c r="A127" s="29"/>
      <c r="G127" s="57"/>
      <c r="H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V127" s="29"/>
      <c r="AX127" s="29"/>
    </row>
    <row r="128" spans="1:50" s="30" customFormat="1" x14ac:dyDescent="0.3">
      <c r="A128" s="29"/>
      <c r="G128" s="57"/>
      <c r="H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V128" s="29"/>
      <c r="AX128" s="29"/>
    </row>
    <row r="129" spans="1:50" s="30" customFormat="1" x14ac:dyDescent="0.3">
      <c r="A129" s="29"/>
      <c r="G129" s="57"/>
      <c r="H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V129" s="29"/>
      <c r="AX129" s="29"/>
    </row>
    <row r="130" spans="1:50" s="30" customFormat="1" x14ac:dyDescent="0.3">
      <c r="A130" s="29"/>
      <c r="G130" s="57"/>
      <c r="H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V130" s="29"/>
      <c r="AX130" s="29"/>
    </row>
    <row r="131" spans="1:50" s="30" customFormat="1" x14ac:dyDescent="0.3">
      <c r="A131" s="29"/>
      <c r="G131" s="57"/>
      <c r="H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V131" s="29"/>
      <c r="AX131" s="29"/>
    </row>
    <row r="132" spans="1:50" s="30" customFormat="1" x14ac:dyDescent="0.3">
      <c r="A132" s="29"/>
      <c r="G132" s="57"/>
      <c r="H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V132" s="29"/>
      <c r="AX132" s="29"/>
    </row>
    <row r="133" spans="1:50" s="30" customFormat="1" x14ac:dyDescent="0.3">
      <c r="A133" s="29"/>
      <c r="G133" s="57"/>
      <c r="H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V133" s="29"/>
      <c r="AX133" s="29"/>
    </row>
    <row r="134" spans="1:50" s="30" customFormat="1" x14ac:dyDescent="0.3">
      <c r="A134" s="29"/>
      <c r="G134" s="57"/>
      <c r="H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V134" s="29"/>
      <c r="AX134" s="29"/>
    </row>
    <row r="135" spans="1:50" s="30" customFormat="1" x14ac:dyDescent="0.3">
      <c r="A135" s="29"/>
      <c r="G135" s="57"/>
      <c r="H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V135" s="29"/>
      <c r="AX135" s="29"/>
    </row>
    <row r="136" spans="1:50" s="30" customFormat="1" x14ac:dyDescent="0.3">
      <c r="A136" s="29"/>
      <c r="G136" s="57"/>
      <c r="H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V136" s="29"/>
      <c r="AX136" s="29"/>
    </row>
    <row r="137" spans="1:50" s="30" customFormat="1" x14ac:dyDescent="0.3">
      <c r="A137" s="29"/>
      <c r="G137" s="57"/>
      <c r="H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V137" s="29"/>
      <c r="AX137" s="29"/>
    </row>
    <row r="138" spans="1:50" s="30" customFormat="1" x14ac:dyDescent="0.3">
      <c r="A138" s="29"/>
      <c r="G138" s="57"/>
      <c r="H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V138" s="29"/>
      <c r="AX138" s="29"/>
    </row>
    <row r="139" spans="1:50" s="30" customFormat="1" x14ac:dyDescent="0.3">
      <c r="A139" s="29"/>
      <c r="G139" s="57"/>
      <c r="H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V139" s="29"/>
      <c r="AX139" s="29"/>
    </row>
    <row r="140" spans="1:50" s="30" customFormat="1" x14ac:dyDescent="0.3">
      <c r="A140" s="29"/>
      <c r="G140" s="57"/>
      <c r="H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V140" s="29"/>
      <c r="AX140" s="29"/>
    </row>
    <row r="141" spans="1:50" s="30" customFormat="1" x14ac:dyDescent="0.3">
      <c r="A141" s="29"/>
      <c r="G141" s="57"/>
      <c r="H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V141" s="29"/>
      <c r="AX141" s="29"/>
    </row>
    <row r="142" spans="1:50" s="30" customFormat="1" x14ac:dyDescent="0.3">
      <c r="A142" s="29"/>
      <c r="G142" s="57"/>
      <c r="H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V142" s="29"/>
      <c r="AX142" s="29"/>
    </row>
    <row r="143" spans="1:50" s="30" customFormat="1" x14ac:dyDescent="0.3">
      <c r="A143" s="29"/>
      <c r="G143" s="57"/>
      <c r="H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V143" s="29"/>
      <c r="AX143" s="29"/>
    </row>
    <row r="144" spans="1:50" s="30" customFormat="1" x14ac:dyDescent="0.3">
      <c r="A144" s="29"/>
      <c r="G144" s="57"/>
      <c r="H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V144" s="29"/>
      <c r="AX144" s="29"/>
    </row>
    <row r="145" spans="1:50" s="30" customFormat="1" x14ac:dyDescent="0.3">
      <c r="A145" s="29"/>
      <c r="G145" s="57"/>
      <c r="H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V145" s="29"/>
      <c r="AX145" s="29"/>
    </row>
    <row r="146" spans="1:50" s="30" customFormat="1" x14ac:dyDescent="0.3">
      <c r="A146" s="29"/>
      <c r="G146" s="57"/>
      <c r="H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V146" s="29"/>
      <c r="AX146" s="29"/>
    </row>
    <row r="147" spans="1:50" s="30" customFormat="1" x14ac:dyDescent="0.3">
      <c r="A147" s="29"/>
      <c r="G147" s="57"/>
      <c r="H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V147" s="29"/>
      <c r="AX147" s="29"/>
    </row>
    <row r="148" spans="1:50" s="30" customFormat="1" x14ac:dyDescent="0.3">
      <c r="A148" s="29"/>
      <c r="G148" s="57"/>
      <c r="H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V148" s="29"/>
      <c r="AX148" s="29"/>
    </row>
    <row r="149" spans="1:50" s="30" customFormat="1" x14ac:dyDescent="0.3">
      <c r="A149" s="29"/>
      <c r="G149" s="57"/>
      <c r="H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V149" s="29"/>
      <c r="AX149" s="29"/>
    </row>
    <row r="150" spans="1:50" s="30" customFormat="1" x14ac:dyDescent="0.3">
      <c r="A150" s="29"/>
      <c r="G150" s="57"/>
      <c r="H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V150" s="29"/>
      <c r="AX150" s="29"/>
    </row>
    <row r="151" spans="1:50" s="30" customFormat="1" x14ac:dyDescent="0.3">
      <c r="A151" s="29"/>
      <c r="G151" s="57"/>
      <c r="H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V151" s="29"/>
      <c r="AX151" s="29"/>
    </row>
    <row r="152" spans="1:50" s="30" customFormat="1" x14ac:dyDescent="0.3">
      <c r="A152" s="29"/>
      <c r="G152" s="57"/>
      <c r="H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V152" s="29"/>
      <c r="AX152" s="29"/>
    </row>
    <row r="153" spans="1:50" s="30" customFormat="1" x14ac:dyDescent="0.3">
      <c r="A153" s="29"/>
      <c r="G153" s="57"/>
      <c r="H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V153" s="29"/>
      <c r="AX153" s="29"/>
    </row>
    <row r="154" spans="1:50" s="30" customFormat="1" x14ac:dyDescent="0.3">
      <c r="A154" s="29"/>
      <c r="G154" s="57"/>
      <c r="H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V154" s="29"/>
      <c r="AX154" s="29"/>
    </row>
    <row r="155" spans="1:50" s="30" customFormat="1" x14ac:dyDescent="0.3">
      <c r="A155" s="29"/>
      <c r="G155" s="57"/>
      <c r="H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V155" s="29"/>
      <c r="AX155" s="29"/>
    </row>
    <row r="156" spans="1:50" s="30" customFormat="1" x14ac:dyDescent="0.3">
      <c r="A156" s="29"/>
      <c r="G156" s="57"/>
      <c r="H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V156" s="29"/>
      <c r="AX156" s="29"/>
    </row>
    <row r="157" spans="1:50" s="30" customFormat="1" x14ac:dyDescent="0.3">
      <c r="A157" s="29"/>
      <c r="G157" s="57"/>
      <c r="H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V157" s="29"/>
      <c r="AX157" s="29"/>
    </row>
    <row r="158" spans="1:50" s="30" customFormat="1" x14ac:dyDescent="0.3">
      <c r="A158" s="29"/>
      <c r="G158" s="57"/>
      <c r="H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V158" s="29"/>
      <c r="AX158" s="29"/>
    </row>
    <row r="159" spans="1:50" s="30" customFormat="1" x14ac:dyDescent="0.3">
      <c r="A159" s="29"/>
      <c r="G159" s="57"/>
      <c r="H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V159" s="29"/>
      <c r="AX159" s="29"/>
    </row>
    <row r="160" spans="1:50" s="30" customFormat="1" x14ac:dyDescent="0.3">
      <c r="A160" s="29"/>
      <c r="G160" s="57"/>
      <c r="H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V160" s="29"/>
      <c r="AX160" s="29"/>
    </row>
    <row r="161" spans="1:50" s="30" customFormat="1" x14ac:dyDescent="0.3">
      <c r="A161" s="29"/>
      <c r="G161" s="57"/>
      <c r="H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V161" s="29"/>
      <c r="AX161" s="29"/>
    </row>
    <row r="162" spans="1:50" s="30" customFormat="1" x14ac:dyDescent="0.3">
      <c r="A162" s="29"/>
      <c r="G162" s="57"/>
      <c r="H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V162" s="29"/>
      <c r="AX162" s="29"/>
    </row>
    <row r="163" spans="1:50" s="30" customFormat="1" x14ac:dyDescent="0.3">
      <c r="A163" s="29"/>
      <c r="G163" s="57"/>
      <c r="H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V163" s="29"/>
      <c r="AX163" s="29"/>
    </row>
    <row r="164" spans="1:50" s="30" customFormat="1" x14ac:dyDescent="0.3">
      <c r="A164" s="29"/>
      <c r="G164" s="57"/>
      <c r="H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V164" s="29"/>
      <c r="AX164" s="29"/>
    </row>
    <row r="165" spans="1:50" s="30" customFormat="1" x14ac:dyDescent="0.3">
      <c r="A165" s="29"/>
      <c r="G165" s="57"/>
      <c r="H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V165" s="29"/>
      <c r="AX165" s="29"/>
    </row>
    <row r="166" spans="1:50" s="30" customFormat="1" x14ac:dyDescent="0.3">
      <c r="A166" s="29"/>
      <c r="G166" s="57"/>
      <c r="H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V166" s="29"/>
      <c r="AX166" s="29"/>
    </row>
    <row r="167" spans="1:50" s="30" customFormat="1" x14ac:dyDescent="0.3">
      <c r="A167" s="29"/>
      <c r="G167" s="57"/>
      <c r="H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V167" s="29"/>
      <c r="AX167" s="29"/>
    </row>
    <row r="168" spans="1:50" s="30" customFormat="1" x14ac:dyDescent="0.3">
      <c r="A168" s="29"/>
      <c r="G168" s="57"/>
      <c r="H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V168" s="29"/>
      <c r="AX168" s="29"/>
    </row>
    <row r="169" spans="1:50" s="30" customFormat="1" x14ac:dyDescent="0.3">
      <c r="A169" s="29"/>
      <c r="G169" s="57"/>
      <c r="H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V169" s="29"/>
      <c r="AX169" s="29"/>
    </row>
    <row r="170" spans="1:50" s="30" customFormat="1" x14ac:dyDescent="0.3">
      <c r="A170" s="29"/>
      <c r="G170" s="57"/>
      <c r="H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V170" s="29"/>
      <c r="AX170" s="29"/>
    </row>
    <row r="171" spans="1:50" s="30" customFormat="1" x14ac:dyDescent="0.3">
      <c r="A171" s="29"/>
      <c r="G171" s="57"/>
      <c r="H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V171" s="29"/>
      <c r="AX171" s="29"/>
    </row>
    <row r="172" spans="1:50" s="30" customFormat="1" x14ac:dyDescent="0.3">
      <c r="A172" s="29"/>
      <c r="G172" s="57"/>
      <c r="H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V172" s="29"/>
      <c r="AX172" s="29"/>
    </row>
    <row r="173" spans="1:50" s="30" customFormat="1" x14ac:dyDescent="0.3">
      <c r="A173" s="29"/>
      <c r="G173" s="57"/>
      <c r="H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V173" s="29"/>
      <c r="AX173" s="29"/>
    </row>
    <row r="174" spans="1:50" s="30" customFormat="1" x14ac:dyDescent="0.3">
      <c r="A174" s="29"/>
      <c r="G174" s="57"/>
      <c r="H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V174" s="29"/>
      <c r="AX174" s="29"/>
    </row>
    <row r="175" spans="1:50" s="30" customFormat="1" x14ac:dyDescent="0.3">
      <c r="A175" s="29"/>
      <c r="G175" s="57"/>
      <c r="H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V175" s="29"/>
      <c r="AX175" s="29"/>
    </row>
    <row r="176" spans="1:50" s="30" customFormat="1" x14ac:dyDescent="0.3">
      <c r="A176" s="29"/>
      <c r="G176" s="57"/>
      <c r="H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V176" s="29"/>
      <c r="AX176" s="29"/>
    </row>
    <row r="177" spans="1:50" s="30" customFormat="1" x14ac:dyDescent="0.3">
      <c r="A177" s="29"/>
      <c r="G177" s="57"/>
      <c r="H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V177" s="29"/>
      <c r="AX177" s="29"/>
    </row>
    <row r="178" spans="1:50" s="30" customFormat="1" x14ac:dyDescent="0.3">
      <c r="A178" s="29"/>
      <c r="G178" s="57"/>
      <c r="H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V178" s="29"/>
      <c r="AX178" s="29"/>
    </row>
    <row r="179" spans="1:50" s="30" customFormat="1" x14ac:dyDescent="0.3">
      <c r="A179" s="29"/>
      <c r="G179" s="57"/>
      <c r="H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V179" s="29"/>
      <c r="AX179" s="29"/>
    </row>
    <row r="180" spans="1:50" s="30" customFormat="1" x14ac:dyDescent="0.3">
      <c r="A180" s="29"/>
      <c r="G180" s="57"/>
      <c r="H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V180" s="29"/>
      <c r="AX180" s="29"/>
    </row>
    <row r="181" spans="1:50" s="30" customFormat="1" x14ac:dyDescent="0.3">
      <c r="A181" s="29"/>
      <c r="G181" s="57"/>
      <c r="H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V181" s="29"/>
      <c r="AX181" s="29"/>
    </row>
    <row r="182" spans="1:50" s="30" customFormat="1" x14ac:dyDescent="0.3">
      <c r="A182" s="29"/>
      <c r="G182" s="57"/>
      <c r="H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V182" s="29"/>
      <c r="AX182" s="29"/>
    </row>
    <row r="183" spans="1:50" s="30" customFormat="1" x14ac:dyDescent="0.3">
      <c r="A183" s="29"/>
      <c r="G183" s="57"/>
      <c r="H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V183" s="29"/>
      <c r="AX183" s="29"/>
    </row>
    <row r="184" spans="1:50" s="30" customFormat="1" x14ac:dyDescent="0.3">
      <c r="A184" s="29"/>
      <c r="G184" s="57"/>
      <c r="H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V184" s="29"/>
      <c r="AX184" s="29"/>
    </row>
    <row r="185" spans="1:50" s="30" customFormat="1" x14ac:dyDescent="0.3">
      <c r="A185" s="29"/>
      <c r="G185" s="57"/>
      <c r="H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V185" s="29"/>
      <c r="AX185" s="29"/>
    </row>
    <row r="186" spans="1:50" s="30" customFormat="1" x14ac:dyDescent="0.3">
      <c r="A186" s="29"/>
      <c r="G186" s="57"/>
      <c r="H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V186" s="29"/>
      <c r="AX186" s="29"/>
    </row>
    <row r="187" spans="1:50" s="30" customFormat="1" x14ac:dyDescent="0.3">
      <c r="A187" s="29"/>
      <c r="G187" s="57"/>
      <c r="H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V187" s="29"/>
      <c r="AX187" s="29"/>
    </row>
    <row r="188" spans="1:50" s="30" customFormat="1" x14ac:dyDescent="0.3">
      <c r="A188" s="29"/>
      <c r="G188" s="57"/>
      <c r="H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V188" s="29"/>
      <c r="AX188" s="29"/>
    </row>
    <row r="189" spans="1:50" s="30" customFormat="1" x14ac:dyDescent="0.3">
      <c r="A189" s="29"/>
      <c r="G189" s="57"/>
      <c r="H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V189" s="29"/>
      <c r="AX189" s="29"/>
    </row>
    <row r="190" spans="1:50" s="30" customFormat="1" x14ac:dyDescent="0.3">
      <c r="A190" s="29"/>
      <c r="G190" s="57"/>
      <c r="H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V190" s="29"/>
      <c r="AX190" s="29"/>
    </row>
    <row r="191" spans="1:50" s="30" customFormat="1" x14ac:dyDescent="0.3">
      <c r="A191" s="29"/>
      <c r="G191" s="57"/>
      <c r="H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V191" s="29"/>
      <c r="AX191" s="29"/>
    </row>
    <row r="192" spans="1:50" s="30" customFormat="1" x14ac:dyDescent="0.3">
      <c r="A192" s="29"/>
      <c r="G192" s="57"/>
      <c r="H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V192" s="29"/>
      <c r="AX192" s="29"/>
    </row>
    <row r="193" spans="1:50" s="30" customFormat="1" x14ac:dyDescent="0.3">
      <c r="A193" s="29"/>
      <c r="G193" s="57"/>
      <c r="H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V193" s="29"/>
      <c r="AX193" s="29"/>
    </row>
    <row r="194" spans="1:50" s="30" customFormat="1" x14ac:dyDescent="0.3">
      <c r="A194" s="29"/>
      <c r="G194" s="57"/>
      <c r="H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V194" s="29"/>
      <c r="AX194" s="29"/>
    </row>
    <row r="195" spans="1:50" s="30" customFormat="1" x14ac:dyDescent="0.3">
      <c r="A195" s="29"/>
      <c r="G195" s="57"/>
      <c r="H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V195" s="29"/>
      <c r="AX195" s="29"/>
    </row>
    <row r="196" spans="1:50" s="30" customFormat="1" x14ac:dyDescent="0.3">
      <c r="A196" s="29"/>
      <c r="G196" s="57"/>
      <c r="H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V196" s="29"/>
      <c r="AX196" s="29"/>
    </row>
    <row r="197" spans="1:50" s="30" customFormat="1" x14ac:dyDescent="0.3">
      <c r="A197" s="29"/>
      <c r="G197" s="57"/>
      <c r="H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V197" s="29"/>
      <c r="AX197" s="29"/>
    </row>
    <row r="198" spans="1:50" s="30" customFormat="1" x14ac:dyDescent="0.3">
      <c r="A198" s="29"/>
      <c r="G198" s="57"/>
      <c r="H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V198" s="29"/>
      <c r="AX198" s="29"/>
    </row>
    <row r="199" spans="1:50" s="30" customFormat="1" x14ac:dyDescent="0.3">
      <c r="A199" s="29"/>
      <c r="G199" s="57"/>
      <c r="H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V199" s="29"/>
      <c r="AX199" s="29"/>
    </row>
    <row r="200" spans="1:50" s="30" customFormat="1" x14ac:dyDescent="0.3">
      <c r="A200" s="29"/>
      <c r="G200" s="57"/>
      <c r="H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V200" s="29"/>
      <c r="AX200" s="29"/>
    </row>
    <row r="201" spans="1:50" s="30" customFormat="1" x14ac:dyDescent="0.3">
      <c r="A201" s="29"/>
      <c r="G201" s="57"/>
      <c r="H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V201" s="29"/>
      <c r="AX201" s="29"/>
    </row>
    <row r="202" spans="1:50" s="30" customFormat="1" x14ac:dyDescent="0.3">
      <c r="A202" s="29"/>
      <c r="G202" s="57"/>
      <c r="H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V202" s="29"/>
      <c r="AX202" s="29"/>
    </row>
    <row r="203" spans="1:50" s="30" customFormat="1" x14ac:dyDescent="0.3">
      <c r="A203" s="29"/>
      <c r="G203" s="57"/>
      <c r="H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V203" s="29"/>
      <c r="AX203" s="29"/>
    </row>
    <row r="204" spans="1:50" s="30" customFormat="1" x14ac:dyDescent="0.3">
      <c r="A204" s="29"/>
      <c r="G204" s="57"/>
      <c r="H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V204" s="29"/>
      <c r="AX204" s="29"/>
    </row>
    <row r="205" spans="1:50" s="30" customFormat="1" x14ac:dyDescent="0.3">
      <c r="A205" s="29"/>
      <c r="G205" s="57"/>
      <c r="H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V205" s="29"/>
      <c r="AX205" s="29"/>
    </row>
    <row r="206" spans="1:50" s="30" customFormat="1" x14ac:dyDescent="0.3">
      <c r="A206" s="29"/>
      <c r="G206" s="57"/>
      <c r="H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V206" s="29"/>
      <c r="AX206" s="29"/>
    </row>
    <row r="207" spans="1:50" s="30" customFormat="1" x14ac:dyDescent="0.3">
      <c r="A207" s="29"/>
      <c r="G207" s="57"/>
      <c r="H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V207" s="29"/>
      <c r="AX207" s="29"/>
    </row>
    <row r="208" spans="1:50" s="30" customFormat="1" x14ac:dyDescent="0.3">
      <c r="A208" s="29"/>
      <c r="G208" s="57"/>
      <c r="H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V208" s="29"/>
      <c r="AX208" s="29"/>
    </row>
    <row r="209" spans="1:50" s="30" customFormat="1" x14ac:dyDescent="0.3">
      <c r="A209" s="29"/>
      <c r="G209" s="57"/>
      <c r="H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V209" s="29"/>
      <c r="AX209" s="29"/>
    </row>
    <row r="210" spans="1:50" s="30" customFormat="1" x14ac:dyDescent="0.3">
      <c r="A210" s="29"/>
      <c r="G210" s="57"/>
      <c r="H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V210" s="29"/>
      <c r="AX210" s="29"/>
    </row>
    <row r="211" spans="1:50" s="30" customFormat="1" x14ac:dyDescent="0.3">
      <c r="A211" s="29"/>
      <c r="G211" s="57"/>
      <c r="H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V211" s="29"/>
      <c r="AX211" s="29"/>
    </row>
    <row r="212" spans="1:50" s="30" customFormat="1" x14ac:dyDescent="0.3">
      <c r="A212" s="29"/>
      <c r="G212" s="57"/>
      <c r="H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V212" s="29"/>
      <c r="AX212" s="29"/>
    </row>
    <row r="213" spans="1:50" s="30" customFormat="1" x14ac:dyDescent="0.3">
      <c r="A213" s="29"/>
      <c r="G213" s="57"/>
      <c r="H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V213" s="29"/>
      <c r="AX213" s="29"/>
    </row>
    <row r="214" spans="1:50" s="30" customFormat="1" x14ac:dyDescent="0.3">
      <c r="A214" s="29"/>
      <c r="G214" s="57"/>
      <c r="H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V214" s="29"/>
      <c r="AX214" s="29"/>
    </row>
    <row r="215" spans="1:50" s="30" customFormat="1" x14ac:dyDescent="0.3">
      <c r="A215" s="29"/>
      <c r="G215" s="57"/>
      <c r="H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V215" s="29"/>
      <c r="AX215" s="29"/>
    </row>
    <row r="216" spans="1:50" s="30" customFormat="1" x14ac:dyDescent="0.3">
      <c r="A216" s="29"/>
      <c r="G216" s="57"/>
      <c r="H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V216" s="29"/>
      <c r="AX216" s="29"/>
    </row>
    <row r="217" spans="1:50" s="30" customFormat="1" x14ac:dyDescent="0.3">
      <c r="A217" s="29"/>
      <c r="G217" s="57"/>
      <c r="H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V217" s="29"/>
      <c r="AX217" s="29"/>
    </row>
    <row r="218" spans="1:50" s="30" customFormat="1" x14ac:dyDescent="0.3">
      <c r="A218" s="29"/>
      <c r="G218" s="57"/>
      <c r="H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V218" s="29"/>
      <c r="AX218" s="29"/>
    </row>
    <row r="219" spans="1:50" s="30" customFormat="1" x14ac:dyDescent="0.3">
      <c r="A219" s="29"/>
      <c r="G219" s="57"/>
      <c r="H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V219" s="29"/>
      <c r="AX219" s="29"/>
    </row>
    <row r="220" spans="1:50" s="30" customFormat="1" x14ac:dyDescent="0.3">
      <c r="A220" s="29"/>
      <c r="G220" s="57"/>
      <c r="H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V220" s="29"/>
      <c r="AX220" s="29"/>
    </row>
    <row r="221" spans="1:50" s="30" customFormat="1" x14ac:dyDescent="0.3">
      <c r="A221" s="29"/>
      <c r="G221" s="57"/>
      <c r="H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V221" s="29"/>
      <c r="AX221" s="29"/>
    </row>
    <row r="222" spans="1:50" s="30" customFormat="1" x14ac:dyDescent="0.3">
      <c r="A222" s="29"/>
      <c r="G222" s="57"/>
      <c r="H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V222" s="29"/>
      <c r="AX222" s="29"/>
    </row>
    <row r="223" spans="1:50" s="30" customFormat="1" x14ac:dyDescent="0.3">
      <c r="A223" s="29"/>
      <c r="G223" s="57"/>
      <c r="H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V223" s="29"/>
      <c r="AX223" s="29"/>
    </row>
    <row r="224" spans="1:50" s="30" customFormat="1" x14ac:dyDescent="0.3">
      <c r="A224" s="29"/>
      <c r="G224" s="57"/>
      <c r="H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V224" s="29"/>
      <c r="AX224" s="29"/>
    </row>
    <row r="225" spans="1:50" s="30" customFormat="1" x14ac:dyDescent="0.3">
      <c r="A225" s="29"/>
      <c r="G225" s="57"/>
      <c r="H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V225" s="29"/>
      <c r="AX225" s="29"/>
    </row>
    <row r="226" spans="1:50" s="30" customFormat="1" x14ac:dyDescent="0.3">
      <c r="A226" s="29"/>
      <c r="G226" s="57"/>
      <c r="H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V226" s="29"/>
      <c r="AX226" s="29"/>
    </row>
    <row r="227" spans="1:50" s="30" customFormat="1" x14ac:dyDescent="0.3">
      <c r="A227" s="29"/>
      <c r="G227" s="57"/>
      <c r="H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V227" s="29"/>
      <c r="AX227" s="29"/>
    </row>
    <row r="228" spans="1:50" s="30" customFormat="1" x14ac:dyDescent="0.3">
      <c r="A228" s="29"/>
      <c r="G228" s="57"/>
      <c r="H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V228" s="29"/>
      <c r="AX228" s="29"/>
    </row>
    <row r="229" spans="1:50" s="30" customFormat="1" x14ac:dyDescent="0.3">
      <c r="A229" s="29"/>
      <c r="G229" s="57"/>
      <c r="H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V229" s="29"/>
      <c r="AX229" s="29"/>
    </row>
    <row r="230" spans="1:50" s="30" customFormat="1" x14ac:dyDescent="0.3">
      <c r="A230" s="29"/>
      <c r="G230" s="57"/>
      <c r="H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V230" s="29"/>
      <c r="AX230" s="29"/>
    </row>
    <row r="231" spans="1:50" s="30" customFormat="1" x14ac:dyDescent="0.3">
      <c r="A231" s="29"/>
      <c r="G231" s="57"/>
      <c r="H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V231" s="29"/>
      <c r="AX231" s="29"/>
    </row>
    <row r="232" spans="1:50" s="30" customFormat="1" x14ac:dyDescent="0.3">
      <c r="A232" s="29"/>
      <c r="G232" s="57"/>
      <c r="H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V232" s="29"/>
      <c r="AX232" s="29"/>
    </row>
    <row r="233" spans="1:50" s="30" customFormat="1" x14ac:dyDescent="0.3">
      <c r="A233" s="29"/>
      <c r="G233" s="57"/>
      <c r="H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V233" s="29"/>
      <c r="AX233" s="29"/>
    </row>
    <row r="234" spans="1:50" s="30" customFormat="1" x14ac:dyDescent="0.3">
      <c r="A234" s="29"/>
      <c r="G234" s="57"/>
      <c r="H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V234" s="29"/>
      <c r="AX234" s="29"/>
    </row>
    <row r="235" spans="1:50" s="30" customFormat="1" x14ac:dyDescent="0.3">
      <c r="A235" s="29"/>
      <c r="G235" s="57"/>
      <c r="H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V235" s="29"/>
      <c r="AX235" s="29"/>
    </row>
    <row r="236" spans="1:50" s="30" customFormat="1" x14ac:dyDescent="0.3">
      <c r="A236" s="29"/>
      <c r="G236" s="57"/>
      <c r="H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V236" s="29"/>
      <c r="AX236" s="29"/>
    </row>
    <row r="295" spans="48:48" x14ac:dyDescent="0.3">
      <c r="AV295" s="39"/>
    </row>
    <row r="296" spans="48:48" x14ac:dyDescent="0.3">
      <c r="AV296" s="39"/>
    </row>
    <row r="297" spans="48:48" x14ac:dyDescent="0.3">
      <c r="AV297" s="39"/>
    </row>
    <row r="298" spans="48:48" x14ac:dyDescent="0.3">
      <c r="AV298" s="39"/>
    </row>
    <row r="299" spans="48:48" x14ac:dyDescent="0.3">
      <c r="AV299" s="39"/>
    </row>
    <row r="300" spans="48:48" x14ac:dyDescent="0.3">
      <c r="AV300" s="39"/>
    </row>
    <row r="301" spans="48:48" x14ac:dyDescent="0.3">
      <c r="AV301" s="39"/>
    </row>
    <row r="302" spans="48:48" x14ac:dyDescent="0.3">
      <c r="AV302" s="39"/>
    </row>
    <row r="303" spans="48:48" x14ac:dyDescent="0.3">
      <c r="AV303" s="39"/>
    </row>
    <row r="304" spans="48:48" x14ac:dyDescent="0.3">
      <c r="AV304" s="39"/>
    </row>
    <row r="305" spans="48:48" x14ac:dyDescent="0.3">
      <c r="AV305" s="39"/>
    </row>
    <row r="306" spans="48:48" x14ac:dyDescent="0.3">
      <c r="AV306" s="39"/>
    </row>
    <row r="307" spans="48:48" x14ac:dyDescent="0.3">
      <c r="AV307" s="39"/>
    </row>
    <row r="309" spans="48:48" x14ac:dyDescent="0.3">
      <c r="AV309" s="39"/>
    </row>
    <row r="310" spans="48:48" x14ac:dyDescent="0.3">
      <c r="AV310" s="39"/>
    </row>
    <row r="311" spans="48:48" x14ac:dyDescent="0.3">
      <c r="AV311" s="39"/>
    </row>
    <row r="312" spans="48:48" x14ac:dyDescent="0.3">
      <c r="AV312" s="39"/>
    </row>
    <row r="313" spans="48:48" x14ac:dyDescent="0.3">
      <c r="AV313" s="39"/>
    </row>
    <row r="314" spans="48:48" x14ac:dyDescent="0.3">
      <c r="AV314" s="39"/>
    </row>
    <row r="315" spans="48:48" x14ac:dyDescent="0.3">
      <c r="AV315" s="39"/>
    </row>
  </sheetData>
  <autoFilter ref="A2:AU2">
    <sortState ref="A3:AX117">
      <sortCondition descending="1" ref="AQ2"/>
    </sortState>
  </autoFilter>
  <mergeCells count="2">
    <mergeCell ref="AM1:AN1"/>
    <mergeCell ref="B1:K1"/>
  </mergeCells>
  <conditionalFormatting sqref="D21">
    <cfRule type="cellIs" dxfId="95" priority="169" operator="equal">
      <formula>"60-69"</formula>
    </cfRule>
    <cfRule type="cellIs" dxfId="94" priority="170" operator="equal">
      <formula>"50-59"</formula>
    </cfRule>
    <cfRule type="cellIs" dxfId="93" priority="171" operator="equal">
      <formula>"40-49"</formula>
    </cfRule>
    <cfRule type="cellIs" dxfId="92" priority="172" operator="equal">
      <formula>"30-39"</formula>
    </cfRule>
    <cfRule type="cellIs" dxfId="91" priority="173" operator="equal">
      <formula>"20-29"</formula>
    </cfRule>
    <cfRule type="cellIs" dxfId="90" priority="174" operator="equal">
      <formula>"U20"</formula>
    </cfRule>
  </conditionalFormatting>
  <conditionalFormatting sqref="D4:D7">
    <cfRule type="cellIs" dxfId="89" priority="187" operator="equal">
      <formula>"60-69"</formula>
    </cfRule>
    <cfRule type="cellIs" dxfId="88" priority="188" operator="equal">
      <formula>"50-59"</formula>
    </cfRule>
    <cfRule type="cellIs" dxfId="87" priority="189" operator="equal">
      <formula>"40-49"</formula>
    </cfRule>
    <cfRule type="cellIs" dxfId="86" priority="190" operator="equal">
      <formula>"30-39"</formula>
    </cfRule>
    <cfRule type="cellIs" dxfId="85" priority="191" operator="equal">
      <formula>"20-29"</formula>
    </cfRule>
    <cfRule type="cellIs" dxfId="84" priority="192" operator="equal">
      <formula>"U20"</formula>
    </cfRule>
  </conditionalFormatting>
  <conditionalFormatting sqref="D3">
    <cfRule type="cellIs" dxfId="83" priority="181" operator="equal">
      <formula>"60-69"</formula>
    </cfRule>
    <cfRule type="cellIs" dxfId="82" priority="182" operator="equal">
      <formula>"50-59"</formula>
    </cfRule>
    <cfRule type="cellIs" dxfId="81" priority="183" operator="equal">
      <formula>"40-49"</formula>
    </cfRule>
    <cfRule type="cellIs" dxfId="80" priority="184" operator="equal">
      <formula>"30-39"</formula>
    </cfRule>
    <cfRule type="cellIs" dxfId="79" priority="185" operator="equal">
      <formula>"20-29"</formula>
    </cfRule>
    <cfRule type="cellIs" dxfId="78" priority="186" operator="equal">
      <formula>"U20"</formula>
    </cfRule>
  </conditionalFormatting>
  <conditionalFormatting sqref="D8:D20">
    <cfRule type="cellIs" dxfId="77" priority="175" operator="equal">
      <formula>"60-69"</formula>
    </cfRule>
    <cfRule type="cellIs" dxfId="76" priority="176" operator="equal">
      <formula>"50-59"</formula>
    </cfRule>
    <cfRule type="cellIs" dxfId="75" priority="177" operator="equal">
      <formula>"40-49"</formula>
    </cfRule>
    <cfRule type="cellIs" dxfId="74" priority="178" operator="equal">
      <formula>"30-39"</formula>
    </cfRule>
    <cfRule type="cellIs" dxfId="73" priority="179" operator="equal">
      <formula>"20-29"</formula>
    </cfRule>
    <cfRule type="cellIs" dxfId="72" priority="180" operator="equal">
      <formula>"U20"</formula>
    </cfRule>
  </conditionalFormatting>
  <conditionalFormatting sqref="D29">
    <cfRule type="cellIs" dxfId="71" priority="151" operator="equal">
      <formula>"60-69"</formula>
    </cfRule>
    <cfRule type="cellIs" dxfId="70" priority="152" operator="equal">
      <formula>"50-59"</formula>
    </cfRule>
    <cfRule type="cellIs" dxfId="69" priority="153" operator="equal">
      <formula>"40-49"</formula>
    </cfRule>
    <cfRule type="cellIs" dxfId="68" priority="154" operator="equal">
      <formula>"30-39"</formula>
    </cfRule>
    <cfRule type="cellIs" dxfId="67" priority="155" operator="equal">
      <formula>"20-29"</formula>
    </cfRule>
    <cfRule type="cellIs" dxfId="66" priority="156" operator="equal">
      <formula>"U20"</formula>
    </cfRule>
  </conditionalFormatting>
  <conditionalFormatting sqref="D30">
    <cfRule type="cellIs" dxfId="65" priority="145" operator="equal">
      <formula>"60-69"</formula>
    </cfRule>
    <cfRule type="cellIs" dxfId="64" priority="146" operator="equal">
      <formula>"50-59"</formula>
    </cfRule>
    <cfRule type="cellIs" dxfId="63" priority="147" operator="equal">
      <formula>"40-49"</formula>
    </cfRule>
    <cfRule type="cellIs" dxfId="62" priority="148" operator="equal">
      <formula>"30-39"</formula>
    </cfRule>
    <cfRule type="cellIs" dxfId="61" priority="149" operator="equal">
      <formula>"20-29"</formula>
    </cfRule>
    <cfRule type="cellIs" dxfId="60" priority="150" operator="equal">
      <formula>"U20"</formula>
    </cfRule>
  </conditionalFormatting>
  <conditionalFormatting sqref="D22">
    <cfRule type="cellIs" dxfId="59" priority="127" operator="equal">
      <formula>"60-69"</formula>
    </cfRule>
    <cfRule type="cellIs" dxfId="58" priority="128" operator="equal">
      <formula>"50-59"</formula>
    </cfRule>
    <cfRule type="cellIs" dxfId="57" priority="129" operator="equal">
      <formula>"40-49"</formula>
    </cfRule>
    <cfRule type="cellIs" dxfId="56" priority="130" operator="equal">
      <formula>"30-39"</formula>
    </cfRule>
    <cfRule type="cellIs" dxfId="55" priority="131" operator="equal">
      <formula>"20-29"</formula>
    </cfRule>
    <cfRule type="cellIs" dxfId="54" priority="132" operator="equal">
      <formula>"U20"</formula>
    </cfRule>
  </conditionalFormatting>
  <conditionalFormatting sqref="D23:D27">
    <cfRule type="cellIs" dxfId="53" priority="91" operator="equal">
      <formula>"60-69"</formula>
    </cfRule>
    <cfRule type="cellIs" dxfId="52" priority="92" operator="equal">
      <formula>"50-59"</formula>
    </cfRule>
    <cfRule type="cellIs" dxfId="51" priority="93" operator="equal">
      <formula>"40-49"</formula>
    </cfRule>
    <cfRule type="cellIs" dxfId="50" priority="94" operator="equal">
      <formula>"30-39"</formula>
    </cfRule>
    <cfRule type="cellIs" dxfId="49" priority="95" operator="equal">
      <formula>"20-29"</formula>
    </cfRule>
    <cfRule type="cellIs" dxfId="48" priority="96" operator="equal">
      <formula>"U20"</formula>
    </cfRule>
  </conditionalFormatting>
  <conditionalFormatting sqref="D28">
    <cfRule type="cellIs" dxfId="47" priority="85" operator="equal">
      <formula>"60-69"</formula>
    </cfRule>
    <cfRule type="cellIs" dxfId="46" priority="86" operator="equal">
      <formula>"50-59"</formula>
    </cfRule>
    <cfRule type="cellIs" dxfId="45" priority="87" operator="equal">
      <formula>"40-49"</formula>
    </cfRule>
    <cfRule type="cellIs" dxfId="44" priority="88" operator="equal">
      <formula>"30-39"</formula>
    </cfRule>
    <cfRule type="cellIs" dxfId="43" priority="89" operator="equal">
      <formula>"20-29"</formula>
    </cfRule>
    <cfRule type="cellIs" dxfId="42" priority="90" operator="equal">
      <formula>"U20"</formula>
    </cfRule>
  </conditionalFormatting>
  <conditionalFormatting sqref="D31:D33">
    <cfRule type="cellIs" dxfId="41" priority="61" operator="equal">
      <formula>"60-69"</formula>
    </cfRule>
    <cfRule type="cellIs" dxfId="40" priority="62" operator="equal">
      <formula>"50-59"</formula>
    </cfRule>
    <cfRule type="cellIs" dxfId="39" priority="63" operator="equal">
      <formula>"40-49"</formula>
    </cfRule>
    <cfRule type="cellIs" dxfId="38" priority="64" operator="equal">
      <formula>"30-39"</formula>
    </cfRule>
    <cfRule type="cellIs" dxfId="37" priority="65" operator="equal">
      <formula>"20-29"</formula>
    </cfRule>
    <cfRule type="cellIs" dxfId="36" priority="66" operator="equal">
      <formula>"U20"</formula>
    </cfRule>
  </conditionalFormatting>
  <conditionalFormatting sqref="D34">
    <cfRule type="cellIs" dxfId="35" priority="49" operator="equal">
      <formula>"60-69"</formula>
    </cfRule>
    <cfRule type="cellIs" dxfId="34" priority="50" operator="equal">
      <formula>"50-59"</formula>
    </cfRule>
    <cfRule type="cellIs" dxfId="33" priority="51" operator="equal">
      <formula>"40-49"</formula>
    </cfRule>
    <cfRule type="cellIs" dxfId="32" priority="52" operator="equal">
      <formula>"30-39"</formula>
    </cfRule>
    <cfRule type="cellIs" dxfId="31" priority="53" operator="equal">
      <formula>"20-29"</formula>
    </cfRule>
    <cfRule type="cellIs" dxfId="30" priority="54" operator="equal">
      <formula>"U20"</formula>
    </cfRule>
  </conditionalFormatting>
  <conditionalFormatting sqref="D38">
    <cfRule type="cellIs" dxfId="29" priority="31" operator="equal">
      <formula>"60-69"</formula>
    </cfRule>
    <cfRule type="cellIs" dxfId="28" priority="32" operator="equal">
      <formula>"50-59"</formula>
    </cfRule>
    <cfRule type="cellIs" dxfId="27" priority="33" operator="equal">
      <formula>"40-49"</formula>
    </cfRule>
    <cfRule type="cellIs" dxfId="26" priority="34" operator="equal">
      <formula>"30-39"</formula>
    </cfRule>
    <cfRule type="cellIs" dxfId="25" priority="35" operator="equal">
      <formula>"20-29"</formula>
    </cfRule>
    <cfRule type="cellIs" dxfId="24" priority="36" operator="equal">
      <formula>"U20"</formula>
    </cfRule>
  </conditionalFormatting>
  <conditionalFormatting sqref="D35">
    <cfRule type="cellIs" dxfId="23" priority="25" operator="equal">
      <formula>"60-69"</formula>
    </cfRule>
    <cfRule type="cellIs" dxfId="22" priority="26" operator="equal">
      <formula>"50-59"</formula>
    </cfRule>
    <cfRule type="cellIs" dxfId="21" priority="27" operator="equal">
      <formula>"40-49"</formula>
    </cfRule>
    <cfRule type="cellIs" dxfId="20" priority="28" operator="equal">
      <formula>"30-39"</formula>
    </cfRule>
    <cfRule type="cellIs" dxfId="19" priority="29" operator="equal">
      <formula>"20-29"</formula>
    </cfRule>
    <cfRule type="cellIs" dxfId="18" priority="30" operator="equal">
      <formula>"U20"</formula>
    </cfRule>
  </conditionalFormatting>
  <conditionalFormatting sqref="D36">
    <cfRule type="cellIs" dxfId="17" priority="13" operator="equal">
      <formula>"60-69"</formula>
    </cfRule>
    <cfRule type="cellIs" dxfId="16" priority="14" operator="equal">
      <formula>"50-59"</formula>
    </cfRule>
    <cfRule type="cellIs" dxfId="15" priority="15" operator="equal">
      <formula>"40-49"</formula>
    </cfRule>
    <cfRule type="cellIs" dxfId="14" priority="16" operator="equal">
      <formula>"30-39"</formula>
    </cfRule>
    <cfRule type="cellIs" dxfId="13" priority="17" operator="equal">
      <formula>"20-29"</formula>
    </cfRule>
    <cfRule type="cellIs" dxfId="12" priority="18" operator="equal">
      <formula>"U20"</formula>
    </cfRule>
  </conditionalFormatting>
  <conditionalFormatting sqref="D39">
    <cfRule type="cellIs" dxfId="11" priority="7" operator="equal">
      <formula>"60-69"</formula>
    </cfRule>
    <cfRule type="cellIs" dxfId="10" priority="8" operator="equal">
      <formula>"50-59"</formula>
    </cfRule>
    <cfRule type="cellIs" dxfId="9" priority="9" operator="equal">
      <formula>"40-49"</formula>
    </cfRule>
    <cfRule type="cellIs" dxfId="8" priority="10" operator="equal">
      <formula>"30-39"</formula>
    </cfRule>
    <cfRule type="cellIs" dxfId="7" priority="11" operator="equal">
      <formula>"20-29"</formula>
    </cfRule>
    <cfRule type="cellIs" dxfId="6" priority="12" operator="equal">
      <formula>"U20"</formula>
    </cfRule>
  </conditionalFormatting>
  <conditionalFormatting sqref="D37">
    <cfRule type="cellIs" dxfId="5" priority="1" operator="equal">
      <formula>"60-69"</formula>
    </cfRule>
    <cfRule type="cellIs" dxfId="4" priority="2" operator="equal">
      <formula>"50-59"</formula>
    </cfRule>
    <cfRule type="cellIs" dxfId="3" priority="3" operator="equal">
      <formula>"40-49"</formula>
    </cfRule>
    <cfRule type="cellIs" dxfId="2" priority="4" operator="equal">
      <formula>"30-39"</formula>
    </cfRule>
    <cfRule type="cellIs" dxfId="1" priority="5" operator="equal">
      <formula>"20-29"</formula>
    </cfRule>
    <cfRule type="cellIs" dxfId="0" priority="6" operator="equal">
      <formula>"U20"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J11" sqref="J11"/>
    </sheetView>
  </sheetViews>
  <sheetFormatPr defaultRowHeight="15" x14ac:dyDescent="0.25"/>
  <cols>
    <col min="1" max="1" width="5.140625" style="111" customWidth="1"/>
    <col min="2" max="2" width="34.28515625" customWidth="1"/>
    <col min="3" max="3" width="18.28515625" customWidth="1"/>
    <col min="4" max="6" width="9.42578125" style="105" customWidth="1"/>
    <col min="7" max="11" width="11.140625" style="105" customWidth="1"/>
    <col min="12" max="13" width="8" style="129" customWidth="1"/>
    <col min="14" max="14" width="16.140625" style="100" hidden="1" customWidth="1"/>
  </cols>
  <sheetData>
    <row r="2" spans="1:14" ht="68.25" customHeight="1" x14ac:dyDescent="0.25">
      <c r="A2" s="148" t="s">
        <v>496</v>
      </c>
      <c r="B2" s="145" t="s">
        <v>263</v>
      </c>
      <c r="C2" s="146" t="s">
        <v>270</v>
      </c>
      <c r="D2" s="147" t="s">
        <v>697</v>
      </c>
      <c r="E2" s="147" t="s">
        <v>698</v>
      </c>
      <c r="F2" s="147" t="s">
        <v>699</v>
      </c>
      <c r="G2" s="147" t="s">
        <v>700</v>
      </c>
      <c r="H2" s="147" t="s">
        <v>739</v>
      </c>
      <c r="I2" s="147" t="s">
        <v>764</v>
      </c>
      <c r="J2" s="147" t="s">
        <v>806</v>
      </c>
      <c r="K2" s="147" t="s">
        <v>813</v>
      </c>
      <c r="L2" s="126" t="s">
        <v>230</v>
      </c>
      <c r="M2" s="126" t="s">
        <v>231</v>
      </c>
      <c r="N2" s="125" t="s">
        <v>270</v>
      </c>
    </row>
    <row r="3" spans="1:14" ht="20.25" x14ac:dyDescent="0.35">
      <c r="A3" s="144">
        <v>1</v>
      </c>
      <c r="B3" s="6" t="s">
        <v>6</v>
      </c>
      <c r="C3" s="141">
        <v>1371</v>
      </c>
      <c r="D3" s="101">
        <v>228</v>
      </c>
      <c r="E3" s="101">
        <v>271</v>
      </c>
      <c r="F3" s="101">
        <v>271</v>
      </c>
      <c r="G3" s="101">
        <v>269</v>
      </c>
      <c r="H3" s="101">
        <v>284</v>
      </c>
      <c r="I3" s="101">
        <v>262</v>
      </c>
      <c r="J3" s="101">
        <v>276</v>
      </c>
      <c r="K3" s="101"/>
      <c r="L3" s="127">
        <f t="shared" ref="L3:L14" si="0">SUM(D3:K3)</f>
        <v>1861</v>
      </c>
      <c r="M3" s="128">
        <f t="shared" ref="M3:M14" si="1">L3/(COUNT(D3:K3))</f>
        <v>265.85714285714283</v>
      </c>
      <c r="N3" s="130">
        <f t="shared" ref="N3:N11" si="2">(LARGE(D3:K3,1))+(LARGE(D3:K3,2))+(LARGE(D3:K3,3))+(LARGE(D3:K3,4))+(LARGE(D3:K3,5))</f>
        <v>1371</v>
      </c>
    </row>
    <row r="4" spans="1:14" ht="20.25" x14ac:dyDescent="0.35">
      <c r="A4" s="144">
        <v>2</v>
      </c>
      <c r="B4" s="6" t="s">
        <v>71</v>
      </c>
      <c r="C4" s="141">
        <v>1348</v>
      </c>
      <c r="D4" s="101">
        <v>271</v>
      </c>
      <c r="E4" s="101">
        <v>273</v>
      </c>
      <c r="F4" s="101">
        <v>263</v>
      </c>
      <c r="G4" s="101">
        <v>266</v>
      </c>
      <c r="H4" s="101">
        <v>269</v>
      </c>
      <c r="I4" s="101">
        <v>260</v>
      </c>
      <c r="J4" s="101">
        <v>269</v>
      </c>
      <c r="K4" s="101">
        <v>260</v>
      </c>
      <c r="L4" s="127">
        <f t="shared" si="0"/>
        <v>2131</v>
      </c>
      <c r="M4" s="128">
        <f t="shared" si="1"/>
        <v>266.375</v>
      </c>
      <c r="N4" s="130">
        <f t="shared" si="2"/>
        <v>1348</v>
      </c>
    </row>
    <row r="5" spans="1:14" ht="20.25" x14ac:dyDescent="0.35">
      <c r="A5" s="144">
        <v>3</v>
      </c>
      <c r="B5" s="95" t="s">
        <v>287</v>
      </c>
      <c r="C5" s="142">
        <v>1347</v>
      </c>
      <c r="D5" s="101">
        <v>263</v>
      </c>
      <c r="E5" s="101">
        <v>275</v>
      </c>
      <c r="F5" s="101"/>
      <c r="G5" s="101">
        <v>264</v>
      </c>
      <c r="H5" s="101">
        <v>265</v>
      </c>
      <c r="I5" s="101">
        <v>272</v>
      </c>
      <c r="J5" s="101">
        <v>270</v>
      </c>
      <c r="K5" s="101">
        <v>265</v>
      </c>
      <c r="L5" s="127">
        <f t="shared" si="0"/>
        <v>1874</v>
      </c>
      <c r="M5" s="128">
        <f t="shared" si="1"/>
        <v>267.71428571428572</v>
      </c>
      <c r="N5" s="130">
        <f t="shared" si="2"/>
        <v>1347</v>
      </c>
    </row>
    <row r="6" spans="1:14" ht="20.25" x14ac:dyDescent="0.35">
      <c r="A6" s="144">
        <v>4</v>
      </c>
      <c r="B6" s="6" t="s">
        <v>625</v>
      </c>
      <c r="C6" s="141">
        <v>1316</v>
      </c>
      <c r="D6" s="101">
        <v>259</v>
      </c>
      <c r="E6" s="101">
        <v>262</v>
      </c>
      <c r="F6" s="101">
        <v>243</v>
      </c>
      <c r="G6" s="101">
        <v>264</v>
      </c>
      <c r="H6" s="101">
        <v>265</v>
      </c>
      <c r="I6" s="101"/>
      <c r="J6" s="101">
        <v>239</v>
      </c>
      <c r="K6" s="101">
        <v>266</v>
      </c>
      <c r="L6" s="127">
        <f t="shared" si="0"/>
        <v>1798</v>
      </c>
      <c r="M6" s="128">
        <f t="shared" si="1"/>
        <v>256.85714285714283</v>
      </c>
      <c r="N6" s="130">
        <f t="shared" si="2"/>
        <v>1316</v>
      </c>
    </row>
    <row r="7" spans="1:14" ht="20.25" x14ac:dyDescent="0.35">
      <c r="A7" s="144">
        <v>5</v>
      </c>
      <c r="B7" s="6" t="s">
        <v>45</v>
      </c>
      <c r="C7" s="141">
        <v>1291</v>
      </c>
      <c r="D7" s="101">
        <v>253</v>
      </c>
      <c r="E7" s="101">
        <v>234</v>
      </c>
      <c r="F7" s="101">
        <v>265</v>
      </c>
      <c r="G7" s="101">
        <v>253</v>
      </c>
      <c r="H7" s="101">
        <v>252</v>
      </c>
      <c r="I7" s="101">
        <v>253</v>
      </c>
      <c r="J7" s="101"/>
      <c r="K7" s="101">
        <v>267</v>
      </c>
      <c r="L7" s="127">
        <f t="shared" si="0"/>
        <v>1777</v>
      </c>
      <c r="M7" s="128">
        <f t="shared" si="1"/>
        <v>253.85714285714286</v>
      </c>
      <c r="N7" s="130">
        <f t="shared" si="2"/>
        <v>1291</v>
      </c>
    </row>
    <row r="8" spans="1:14" ht="20.25" x14ac:dyDescent="0.35">
      <c r="A8" s="144">
        <v>6</v>
      </c>
      <c r="B8" s="7" t="s">
        <v>22</v>
      </c>
      <c r="C8" s="143">
        <v>1257</v>
      </c>
      <c r="D8" s="102">
        <v>237</v>
      </c>
      <c r="E8" s="102">
        <v>232</v>
      </c>
      <c r="F8" s="102">
        <v>244</v>
      </c>
      <c r="G8" s="102">
        <v>243</v>
      </c>
      <c r="H8" s="102">
        <v>256</v>
      </c>
      <c r="I8" s="102">
        <v>258</v>
      </c>
      <c r="J8" s="102">
        <v>250</v>
      </c>
      <c r="K8" s="102">
        <v>249</v>
      </c>
      <c r="L8" s="127">
        <f t="shared" si="0"/>
        <v>1969</v>
      </c>
      <c r="M8" s="128">
        <f t="shared" si="1"/>
        <v>246.125</v>
      </c>
      <c r="N8" s="130">
        <f t="shared" si="2"/>
        <v>1257</v>
      </c>
    </row>
    <row r="9" spans="1:14" ht="20.25" x14ac:dyDescent="0.35">
      <c r="A9" s="144">
        <v>8</v>
      </c>
      <c r="B9" s="6" t="s">
        <v>51</v>
      </c>
      <c r="C9" s="141">
        <v>1198</v>
      </c>
      <c r="D9" s="101">
        <v>226</v>
      </c>
      <c r="E9" s="101">
        <v>240</v>
      </c>
      <c r="F9" s="101">
        <v>231</v>
      </c>
      <c r="G9" s="101">
        <v>232</v>
      </c>
      <c r="H9" s="101">
        <v>206</v>
      </c>
      <c r="I9" s="101"/>
      <c r="J9" s="101">
        <v>241</v>
      </c>
      <c r="K9" s="101">
        <v>254</v>
      </c>
      <c r="L9" s="127">
        <f t="shared" si="0"/>
        <v>1630</v>
      </c>
      <c r="M9" s="128">
        <f t="shared" si="1"/>
        <v>232.85714285714286</v>
      </c>
      <c r="N9" s="130">
        <f t="shared" si="2"/>
        <v>1198</v>
      </c>
    </row>
    <row r="10" spans="1:14" ht="20.25" x14ac:dyDescent="0.35">
      <c r="A10" s="144">
        <v>7</v>
      </c>
      <c r="B10" s="7" t="s">
        <v>17</v>
      </c>
      <c r="C10" s="143">
        <v>1185</v>
      </c>
      <c r="D10" s="102">
        <v>232</v>
      </c>
      <c r="E10" s="102">
        <v>237</v>
      </c>
      <c r="F10" s="102">
        <v>241</v>
      </c>
      <c r="G10" s="102">
        <v>214</v>
      </c>
      <c r="H10" s="102"/>
      <c r="I10" s="102">
        <v>255</v>
      </c>
      <c r="J10" s="102">
        <v>220</v>
      </c>
      <c r="K10" s="102"/>
      <c r="L10" s="127">
        <f t="shared" si="0"/>
        <v>1399</v>
      </c>
      <c r="M10" s="128">
        <f t="shared" si="1"/>
        <v>233.16666666666666</v>
      </c>
      <c r="N10" s="130">
        <f t="shared" si="2"/>
        <v>1185</v>
      </c>
    </row>
    <row r="11" spans="1:14" ht="20.25" x14ac:dyDescent="0.35">
      <c r="A11" s="144">
        <v>9</v>
      </c>
      <c r="B11" s="6" t="s">
        <v>3</v>
      </c>
      <c r="C11" s="141">
        <v>987</v>
      </c>
      <c r="D11" s="101">
        <v>249</v>
      </c>
      <c r="E11" s="101">
        <v>171</v>
      </c>
      <c r="F11" s="101">
        <v>179</v>
      </c>
      <c r="G11" s="101">
        <v>195</v>
      </c>
      <c r="H11" s="101">
        <v>193</v>
      </c>
      <c r="I11" s="101"/>
      <c r="J11" s="101"/>
      <c r="K11" s="101"/>
      <c r="L11" s="127">
        <f t="shared" si="0"/>
        <v>987</v>
      </c>
      <c r="M11" s="128">
        <f t="shared" si="1"/>
        <v>197.4</v>
      </c>
      <c r="N11" s="130">
        <f t="shared" si="2"/>
        <v>987</v>
      </c>
    </row>
    <row r="12" spans="1:14" ht="20.25" x14ac:dyDescent="0.35">
      <c r="A12" s="144">
        <v>10</v>
      </c>
      <c r="B12" s="6" t="s">
        <v>14</v>
      </c>
      <c r="C12" s="6"/>
      <c r="D12" s="101"/>
      <c r="E12" s="101">
        <v>224</v>
      </c>
      <c r="F12" s="101">
        <v>226</v>
      </c>
      <c r="G12" s="101"/>
      <c r="H12" s="101">
        <v>230</v>
      </c>
      <c r="I12" s="101"/>
      <c r="J12" s="101">
        <v>216</v>
      </c>
      <c r="K12" s="101"/>
      <c r="L12" s="127">
        <f t="shared" si="0"/>
        <v>896</v>
      </c>
      <c r="M12" s="128">
        <f t="shared" si="1"/>
        <v>224</v>
      </c>
      <c r="N12" s="130"/>
    </row>
    <row r="13" spans="1:14" ht="20.25" x14ac:dyDescent="0.35">
      <c r="A13" s="144">
        <v>11</v>
      </c>
      <c r="B13" s="6" t="s">
        <v>128</v>
      </c>
      <c r="C13" s="6"/>
      <c r="D13" s="101"/>
      <c r="E13" s="101">
        <v>189</v>
      </c>
      <c r="F13" s="101">
        <v>187</v>
      </c>
      <c r="G13" s="101"/>
      <c r="H13" s="101"/>
      <c r="I13" s="101"/>
      <c r="J13" s="101"/>
      <c r="K13" s="101"/>
      <c r="L13" s="127">
        <f t="shared" si="0"/>
        <v>376</v>
      </c>
      <c r="M13" s="128">
        <f t="shared" si="1"/>
        <v>188</v>
      </c>
      <c r="N13" s="130"/>
    </row>
    <row r="14" spans="1:14" ht="20.25" x14ac:dyDescent="0.35">
      <c r="A14" s="144">
        <v>12</v>
      </c>
      <c r="B14" s="6" t="s">
        <v>628</v>
      </c>
      <c r="C14" s="6"/>
      <c r="D14" s="101"/>
      <c r="E14" s="101"/>
      <c r="F14" s="101">
        <v>171</v>
      </c>
      <c r="G14" s="101">
        <v>185</v>
      </c>
      <c r="H14" s="101"/>
      <c r="I14" s="101"/>
      <c r="J14" s="101"/>
      <c r="K14" s="101"/>
      <c r="L14" s="127">
        <f t="shared" si="0"/>
        <v>356</v>
      </c>
      <c r="M14" s="128">
        <f t="shared" si="1"/>
        <v>178</v>
      </c>
      <c r="N14" s="130"/>
    </row>
    <row r="15" spans="1:14" ht="20.25" x14ac:dyDescent="0.35">
      <c r="A15" s="144"/>
      <c r="B15" s="6" t="s">
        <v>30</v>
      </c>
      <c r="C15" s="6"/>
      <c r="D15" s="101"/>
      <c r="E15" s="101"/>
      <c r="F15" s="101"/>
      <c r="G15" s="101"/>
      <c r="H15" s="101"/>
      <c r="I15" s="101"/>
      <c r="J15" s="101"/>
      <c r="K15" s="101"/>
      <c r="L15" s="127"/>
      <c r="M15" s="128"/>
      <c r="N15" s="131"/>
    </row>
    <row r="16" spans="1:14" ht="20.25" x14ac:dyDescent="0.35">
      <c r="A16" s="144"/>
      <c r="B16" s="6" t="s">
        <v>65</v>
      </c>
      <c r="C16" s="6"/>
      <c r="D16" s="101"/>
      <c r="E16" s="101"/>
      <c r="F16" s="101"/>
      <c r="G16" s="101"/>
      <c r="H16" s="101"/>
      <c r="I16" s="101"/>
      <c r="J16" s="101"/>
      <c r="K16" s="101"/>
      <c r="L16" s="127"/>
      <c r="M16" s="128"/>
      <c r="N16" s="131"/>
    </row>
    <row r="17" spans="1:14" ht="20.25" x14ac:dyDescent="0.35">
      <c r="A17" s="144"/>
      <c r="B17" s="6" t="s">
        <v>24</v>
      </c>
      <c r="C17" s="6"/>
      <c r="D17" s="101"/>
      <c r="E17" s="101"/>
      <c r="F17" s="101"/>
      <c r="G17" s="101"/>
      <c r="H17" s="101"/>
      <c r="I17" s="101"/>
      <c r="J17" s="101"/>
      <c r="K17" s="101"/>
      <c r="L17" s="127"/>
      <c r="M17" s="128"/>
      <c r="N17" s="132"/>
    </row>
    <row r="18" spans="1:14" ht="20.25" x14ac:dyDescent="0.35">
      <c r="A18" s="144"/>
      <c r="B18" s="6" t="s">
        <v>7</v>
      </c>
      <c r="C18" s="6"/>
      <c r="D18" s="101"/>
      <c r="E18" s="101"/>
      <c r="F18" s="101"/>
      <c r="G18" s="101"/>
      <c r="H18" s="101"/>
      <c r="I18" s="101"/>
      <c r="J18" s="101"/>
      <c r="K18" s="101"/>
      <c r="L18" s="127"/>
      <c r="M18" s="128"/>
      <c r="N18" s="132"/>
    </row>
    <row r="19" spans="1:14" ht="17.25" x14ac:dyDescent="0.3">
      <c r="A19" s="144"/>
      <c r="B19" s="6" t="s">
        <v>50</v>
      </c>
      <c r="C19" s="6"/>
      <c r="D19" s="101"/>
      <c r="E19" s="101"/>
      <c r="F19" s="101"/>
      <c r="G19" s="101"/>
      <c r="H19" s="101"/>
      <c r="I19" s="101"/>
      <c r="J19" s="101"/>
      <c r="K19" s="101"/>
      <c r="L19" s="127"/>
      <c r="M19" s="128"/>
      <c r="N19" s="98"/>
    </row>
    <row r="20" spans="1:14" ht="17.25" x14ac:dyDescent="0.3">
      <c r="A20" s="144"/>
      <c r="B20" s="6" t="s">
        <v>48</v>
      </c>
      <c r="C20" s="6"/>
      <c r="D20" s="101"/>
      <c r="E20" s="101"/>
      <c r="F20" s="101"/>
      <c r="G20" s="101"/>
      <c r="H20" s="101"/>
      <c r="I20" s="101"/>
      <c r="J20" s="101"/>
      <c r="K20" s="101"/>
      <c r="L20" s="127"/>
      <c r="M20" s="128"/>
      <c r="N20" s="98"/>
    </row>
    <row r="21" spans="1:14" ht="17.25" x14ac:dyDescent="0.3">
      <c r="A21" s="144"/>
      <c r="B21" s="6" t="s">
        <v>26</v>
      </c>
      <c r="C21" s="6"/>
      <c r="D21" s="101"/>
      <c r="E21" s="101"/>
      <c r="F21" s="101"/>
      <c r="G21" s="101"/>
      <c r="H21" s="101"/>
      <c r="I21" s="101"/>
      <c r="J21" s="101"/>
      <c r="K21" s="101"/>
      <c r="L21" s="127"/>
      <c r="M21" s="128"/>
      <c r="N21" s="98"/>
    </row>
    <row r="22" spans="1:14" ht="17.25" x14ac:dyDescent="0.3">
      <c r="A22" s="144"/>
      <c r="B22" s="6" t="s">
        <v>62</v>
      </c>
      <c r="C22" s="6"/>
      <c r="D22" s="101"/>
      <c r="E22" s="101"/>
      <c r="F22" s="101"/>
      <c r="G22" s="101"/>
      <c r="H22" s="101"/>
      <c r="I22" s="101"/>
      <c r="J22" s="101"/>
      <c r="K22" s="101"/>
      <c r="L22" s="127"/>
      <c r="M22" s="128"/>
      <c r="N22" s="98"/>
    </row>
    <row r="23" spans="1:14" ht="17.25" x14ac:dyDescent="0.3">
      <c r="A23" s="144"/>
      <c r="B23" s="7" t="s">
        <v>47</v>
      </c>
      <c r="C23" s="7"/>
      <c r="D23" s="102"/>
      <c r="E23" s="102"/>
      <c r="F23" s="102"/>
      <c r="G23" s="102"/>
      <c r="H23" s="102"/>
      <c r="I23" s="102"/>
      <c r="J23" s="102"/>
      <c r="K23" s="102"/>
      <c r="L23" s="127"/>
      <c r="M23" s="128"/>
      <c r="N23" s="98"/>
    </row>
    <row r="24" spans="1:14" ht="17.25" x14ac:dyDescent="0.3">
      <c r="B24" s="1"/>
      <c r="C24" s="1"/>
      <c r="D24" s="103"/>
      <c r="E24" s="103"/>
      <c r="F24" s="103"/>
      <c r="G24" s="103"/>
      <c r="H24" s="103"/>
      <c r="I24" s="103"/>
      <c r="J24" s="103"/>
      <c r="K24" s="103"/>
      <c r="L24" s="96"/>
      <c r="M24" s="83"/>
      <c r="N24" s="99"/>
    </row>
    <row r="25" spans="1:14" ht="17.25" x14ac:dyDescent="0.3">
      <c r="B25" s="5" t="s">
        <v>623</v>
      </c>
      <c r="C25" s="5"/>
      <c r="D25" s="104"/>
      <c r="E25" s="104"/>
      <c r="F25" s="104"/>
      <c r="G25" s="104"/>
      <c r="H25" s="104"/>
      <c r="I25" s="104"/>
      <c r="J25" s="104"/>
      <c r="K25" s="104"/>
      <c r="L25" s="96"/>
      <c r="M25" s="83"/>
      <c r="N25" s="99"/>
    </row>
    <row r="26" spans="1:14" ht="17.25" x14ac:dyDescent="0.3">
      <c r="B26" s="5" t="s">
        <v>624</v>
      </c>
      <c r="C26" s="5"/>
      <c r="D26" s="104"/>
      <c r="E26" s="104"/>
      <c r="F26" s="104"/>
      <c r="G26" s="104"/>
      <c r="H26" s="104"/>
      <c r="I26" s="104"/>
      <c r="J26" s="104"/>
      <c r="K26" s="104"/>
      <c r="L26" s="96"/>
      <c r="M26" s="83"/>
      <c r="N26" s="99"/>
    </row>
    <row r="27" spans="1:14" ht="17.25" x14ac:dyDescent="0.3">
      <c r="B27" s="1"/>
      <c r="C27" s="1"/>
      <c r="D27" s="103"/>
      <c r="E27" s="103"/>
      <c r="F27" s="103"/>
      <c r="G27" s="103"/>
      <c r="H27" s="103"/>
      <c r="I27" s="103"/>
      <c r="J27" s="103"/>
      <c r="K27" s="103"/>
      <c r="L27" s="96"/>
      <c r="M27" s="83"/>
      <c r="N27" s="99"/>
    </row>
    <row r="28" spans="1:14" ht="17.25" x14ac:dyDescent="0.3">
      <c r="B28" s="1"/>
      <c r="C28" s="1"/>
      <c r="D28" s="103"/>
      <c r="E28" s="103"/>
      <c r="F28" s="103"/>
      <c r="G28" s="103"/>
      <c r="H28" s="103"/>
      <c r="I28" s="103"/>
      <c r="J28" s="103"/>
      <c r="K28" s="103"/>
      <c r="L28" s="96"/>
      <c r="M28" s="83"/>
      <c r="N28" s="99"/>
    </row>
    <row r="29" spans="1:14" ht="17.25" x14ac:dyDescent="0.3">
      <c r="B29" s="1"/>
      <c r="C29" s="1"/>
      <c r="D29" s="103"/>
      <c r="E29" s="103"/>
      <c r="F29" s="103"/>
      <c r="G29" s="103"/>
      <c r="H29" s="103"/>
      <c r="I29" s="103"/>
      <c r="J29" s="103"/>
      <c r="K29" s="103"/>
      <c r="L29" s="96"/>
      <c r="M29" s="83"/>
      <c r="N29" s="99"/>
    </row>
  </sheetData>
  <autoFilter ref="A2:N2">
    <sortState ref="A3:N23">
      <sortCondition descending="1" ref="N2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workbookViewId="0">
      <selection activeCell="M14" sqref="M14"/>
    </sheetView>
  </sheetViews>
  <sheetFormatPr defaultRowHeight="16.5" x14ac:dyDescent="0.3"/>
  <cols>
    <col min="1" max="1" width="27.85546875" style="83" customWidth="1"/>
    <col min="2" max="2" width="9.140625" style="83"/>
    <col min="3" max="3" width="10.7109375" style="86" customWidth="1"/>
    <col min="4" max="4" width="27.85546875" style="83" customWidth="1"/>
    <col min="5" max="5" width="10.7109375" style="83" customWidth="1"/>
    <col min="6" max="6" width="11.140625" style="83" customWidth="1"/>
    <col min="7" max="7" width="28.42578125" style="83" customWidth="1"/>
    <col min="8" max="8" width="13.5703125" style="83" customWidth="1"/>
    <col min="9" max="9" width="12" style="96" customWidth="1"/>
    <col min="10" max="10" width="9.140625" style="83"/>
    <col min="11" max="11" width="21.7109375" style="83" customWidth="1"/>
    <col min="12" max="12" width="17.85546875" style="83" customWidth="1"/>
    <col min="13" max="13" width="11.5703125" style="96" customWidth="1"/>
    <col min="14" max="14" width="9.140625" style="83"/>
    <col min="15" max="15" width="30.42578125" style="83" customWidth="1"/>
    <col min="16" max="16" width="15.140625" style="83" customWidth="1"/>
    <col min="17" max="17" width="9.140625" style="96"/>
    <col min="18" max="18" width="9.140625" style="83"/>
    <col min="19" max="19" width="29.28515625" style="83" customWidth="1"/>
    <col min="20" max="20" width="9.140625" style="83"/>
    <col min="21" max="21" width="9.140625" style="96"/>
    <col min="22" max="22" width="9.140625" style="83"/>
    <col min="23" max="23" width="25.28515625" style="83" customWidth="1"/>
    <col min="24" max="24" width="9.140625" style="83"/>
    <col min="25" max="25" width="9.140625" style="96"/>
    <col min="26" max="26" width="9.140625" style="83"/>
    <col min="27" max="27" width="25.5703125" style="83" customWidth="1"/>
    <col min="28" max="28" width="14.28515625" style="96" customWidth="1"/>
    <col min="29" max="29" width="9.140625" style="96"/>
    <col min="30" max="16384" width="9.140625" style="83"/>
  </cols>
  <sheetData>
    <row r="1" spans="1:29" ht="46.5" customHeight="1" x14ac:dyDescent="0.3">
      <c r="A1" s="97" t="s">
        <v>812</v>
      </c>
    </row>
    <row r="2" spans="1:29" s="85" customFormat="1" ht="51" customHeight="1" x14ac:dyDescent="0.25">
      <c r="A2" s="85" t="s">
        <v>0</v>
      </c>
      <c r="B2" s="84" t="s">
        <v>619</v>
      </c>
      <c r="C2" s="87" t="s">
        <v>620</v>
      </c>
      <c r="D2" s="85" t="s">
        <v>0</v>
      </c>
      <c r="E2" s="85" t="s">
        <v>621</v>
      </c>
      <c r="F2" s="87" t="s">
        <v>622</v>
      </c>
      <c r="G2" s="85" t="s">
        <v>0</v>
      </c>
      <c r="H2" s="85" t="s">
        <v>626</v>
      </c>
      <c r="I2" s="87" t="s">
        <v>627</v>
      </c>
      <c r="K2" s="85" t="s">
        <v>0</v>
      </c>
      <c r="L2" s="85" t="s">
        <v>695</v>
      </c>
      <c r="M2" s="87" t="s">
        <v>696</v>
      </c>
      <c r="O2" s="122" t="s">
        <v>0</v>
      </c>
      <c r="P2" s="122" t="s">
        <v>740</v>
      </c>
      <c r="Q2" s="87" t="s">
        <v>741</v>
      </c>
      <c r="S2" s="122" t="s">
        <v>0</v>
      </c>
      <c r="T2" s="122" t="s">
        <v>766</v>
      </c>
      <c r="U2" s="87" t="s">
        <v>741</v>
      </c>
      <c r="W2" s="85" t="s">
        <v>0</v>
      </c>
      <c r="X2" s="86" t="s">
        <v>810</v>
      </c>
      <c r="Y2" s="87" t="s">
        <v>741</v>
      </c>
      <c r="AA2" s="122" t="s">
        <v>0</v>
      </c>
      <c r="AB2" s="86" t="s">
        <v>811</v>
      </c>
      <c r="AC2" s="87" t="s">
        <v>741</v>
      </c>
    </row>
    <row r="3" spans="1:29" ht="17.25" x14ac:dyDescent="0.3">
      <c r="A3" s="4" t="s">
        <v>71</v>
      </c>
      <c r="B3" s="89">
        <v>95</v>
      </c>
      <c r="C3" s="88">
        <v>271</v>
      </c>
      <c r="D3" s="4" t="s">
        <v>287</v>
      </c>
      <c r="E3" s="2">
        <v>89</v>
      </c>
      <c r="F3" s="90">
        <v>275</v>
      </c>
      <c r="G3" s="8" t="s">
        <v>6</v>
      </c>
      <c r="H3" s="29">
        <v>92</v>
      </c>
      <c r="I3" s="96">
        <v>271</v>
      </c>
      <c r="K3" s="36" t="s">
        <v>6</v>
      </c>
      <c r="L3" s="29">
        <v>92</v>
      </c>
      <c r="M3" s="96">
        <v>269</v>
      </c>
      <c r="O3" s="3" t="s">
        <v>6</v>
      </c>
      <c r="P3" s="29">
        <v>100</v>
      </c>
      <c r="Q3" s="96">
        <v>284</v>
      </c>
      <c r="S3" s="36" t="s">
        <v>287</v>
      </c>
      <c r="T3" s="29">
        <v>92</v>
      </c>
      <c r="U3" s="96">
        <v>272</v>
      </c>
      <c r="W3" s="36" t="s">
        <v>6</v>
      </c>
      <c r="X3" s="29">
        <v>95</v>
      </c>
      <c r="Y3" s="96">
        <v>276</v>
      </c>
      <c r="AA3" s="36" t="s">
        <v>45</v>
      </c>
      <c r="AB3" s="29">
        <v>95</v>
      </c>
      <c r="AC3" s="96">
        <v>267</v>
      </c>
    </row>
    <row r="4" spans="1:29" ht="17.25" x14ac:dyDescent="0.3">
      <c r="A4" s="4" t="s">
        <v>287</v>
      </c>
      <c r="B4" s="89">
        <v>95</v>
      </c>
      <c r="C4" s="88">
        <v>263</v>
      </c>
      <c r="D4" s="4" t="s">
        <v>71</v>
      </c>
      <c r="E4" s="2">
        <v>100</v>
      </c>
      <c r="F4" s="90">
        <v>273</v>
      </c>
      <c r="G4" s="36" t="s">
        <v>45</v>
      </c>
      <c r="H4" s="29">
        <v>100</v>
      </c>
      <c r="I4" s="96">
        <v>265</v>
      </c>
      <c r="K4" s="36" t="s">
        <v>71</v>
      </c>
      <c r="L4" s="29">
        <v>100</v>
      </c>
      <c r="M4" s="96">
        <v>266</v>
      </c>
      <c r="O4" s="36" t="s">
        <v>71</v>
      </c>
      <c r="P4" s="29">
        <v>100</v>
      </c>
      <c r="Q4" s="96">
        <v>269</v>
      </c>
      <c r="S4" s="8" t="s">
        <v>6</v>
      </c>
      <c r="T4" s="29">
        <v>95</v>
      </c>
      <c r="U4" s="96">
        <v>262</v>
      </c>
      <c r="W4" s="36" t="s">
        <v>287</v>
      </c>
      <c r="X4" s="29">
        <v>100</v>
      </c>
      <c r="Y4" s="96">
        <v>270</v>
      </c>
      <c r="AA4" s="36" t="s">
        <v>20</v>
      </c>
      <c r="AB4" s="29">
        <v>95</v>
      </c>
      <c r="AC4" s="96">
        <v>266</v>
      </c>
    </row>
    <row r="5" spans="1:29" ht="17.25" x14ac:dyDescent="0.3">
      <c r="A5" s="4" t="s">
        <v>20</v>
      </c>
      <c r="B5" s="89">
        <v>100</v>
      </c>
      <c r="C5" s="88">
        <v>259</v>
      </c>
      <c r="D5" s="91" t="s">
        <v>6</v>
      </c>
      <c r="E5" s="2">
        <v>95</v>
      </c>
      <c r="F5" s="90">
        <v>271</v>
      </c>
      <c r="G5" s="36" t="s">
        <v>71</v>
      </c>
      <c r="H5" s="29">
        <v>95</v>
      </c>
      <c r="I5" s="96">
        <v>263</v>
      </c>
      <c r="K5" s="36" t="s">
        <v>287</v>
      </c>
      <c r="L5" s="29">
        <v>90</v>
      </c>
      <c r="M5" s="96">
        <v>264</v>
      </c>
      <c r="O5" s="36" t="s">
        <v>287</v>
      </c>
      <c r="P5" s="29">
        <v>90</v>
      </c>
      <c r="Q5" s="96">
        <v>265</v>
      </c>
      <c r="S5" s="36" t="s">
        <v>71</v>
      </c>
      <c r="T5" s="29">
        <v>100</v>
      </c>
      <c r="U5" s="96">
        <v>260</v>
      </c>
      <c r="W5" s="36" t="s">
        <v>71</v>
      </c>
      <c r="X5" s="29">
        <v>100</v>
      </c>
      <c r="Y5" s="96">
        <v>269</v>
      </c>
      <c r="AA5" s="53" t="s">
        <v>287</v>
      </c>
      <c r="AB5" s="29">
        <v>92</v>
      </c>
      <c r="AC5" s="96">
        <v>265</v>
      </c>
    </row>
    <row r="6" spans="1:29" ht="17.25" x14ac:dyDescent="0.3">
      <c r="A6" s="4" t="s">
        <v>45</v>
      </c>
      <c r="B6" s="2">
        <v>87</v>
      </c>
      <c r="C6" s="88">
        <v>253</v>
      </c>
      <c r="D6" s="4" t="s">
        <v>20</v>
      </c>
      <c r="E6" s="2">
        <v>90</v>
      </c>
      <c r="F6" s="90">
        <v>262</v>
      </c>
      <c r="G6" s="30" t="s">
        <v>22</v>
      </c>
      <c r="H6" s="29">
        <v>83</v>
      </c>
      <c r="I6" s="96">
        <v>244</v>
      </c>
      <c r="K6" s="53" t="s">
        <v>20</v>
      </c>
      <c r="L6" s="29">
        <v>92</v>
      </c>
      <c r="M6" s="96">
        <v>264</v>
      </c>
      <c r="O6" s="36" t="s">
        <v>20</v>
      </c>
      <c r="P6" s="29">
        <v>92</v>
      </c>
      <c r="Q6" s="96">
        <v>265</v>
      </c>
      <c r="S6" s="36" t="s">
        <v>22</v>
      </c>
      <c r="T6" s="29">
        <v>87</v>
      </c>
      <c r="U6" s="96">
        <v>258</v>
      </c>
      <c r="W6" s="36" t="s">
        <v>22</v>
      </c>
      <c r="X6" s="29">
        <v>85</v>
      </c>
      <c r="Y6" s="96">
        <v>250</v>
      </c>
      <c r="AA6" s="36" t="s">
        <v>71</v>
      </c>
      <c r="AB6" s="29">
        <v>92</v>
      </c>
      <c r="AC6" s="96">
        <v>260</v>
      </c>
    </row>
    <row r="7" spans="1:29" ht="17.25" x14ac:dyDescent="0.3">
      <c r="A7" s="1" t="s">
        <v>3</v>
      </c>
      <c r="B7" s="89">
        <v>88</v>
      </c>
      <c r="C7" s="88">
        <v>249</v>
      </c>
      <c r="D7" s="4" t="s">
        <v>51</v>
      </c>
      <c r="E7" s="2">
        <v>77</v>
      </c>
      <c r="F7" s="90">
        <v>240</v>
      </c>
      <c r="G7" s="36" t="s">
        <v>20</v>
      </c>
      <c r="H7" s="29">
        <v>90</v>
      </c>
      <c r="I7" s="96">
        <v>243</v>
      </c>
      <c r="K7" s="36" t="s">
        <v>45</v>
      </c>
      <c r="L7" s="29">
        <v>100</v>
      </c>
      <c r="M7" s="96">
        <v>253</v>
      </c>
      <c r="O7" s="30" t="s">
        <v>22</v>
      </c>
      <c r="P7" s="29">
        <v>87</v>
      </c>
      <c r="Q7" s="96">
        <v>256</v>
      </c>
      <c r="S7" s="30" t="s">
        <v>17</v>
      </c>
      <c r="T7" s="29">
        <v>88</v>
      </c>
      <c r="U7" s="96">
        <v>255</v>
      </c>
      <c r="W7" s="36" t="s">
        <v>51</v>
      </c>
      <c r="X7" s="29">
        <v>92</v>
      </c>
      <c r="Y7" s="96">
        <v>241</v>
      </c>
      <c r="AA7" s="36" t="s">
        <v>51</v>
      </c>
      <c r="AB7" s="29">
        <v>100</v>
      </c>
      <c r="AC7" s="96">
        <v>254</v>
      </c>
    </row>
    <row r="8" spans="1:29" ht="17.25" x14ac:dyDescent="0.3">
      <c r="A8" s="4" t="s">
        <v>22</v>
      </c>
      <c r="B8" s="89">
        <v>80</v>
      </c>
      <c r="C8" s="88">
        <v>237</v>
      </c>
      <c r="D8" s="4" t="s">
        <v>17</v>
      </c>
      <c r="E8" s="2">
        <v>82</v>
      </c>
      <c r="F8" s="90">
        <v>237</v>
      </c>
      <c r="G8" s="36" t="s">
        <v>17</v>
      </c>
      <c r="H8" s="29">
        <v>84</v>
      </c>
      <c r="I8" s="96">
        <v>241</v>
      </c>
      <c r="K8" s="30" t="s">
        <v>22</v>
      </c>
      <c r="L8" s="29">
        <v>83</v>
      </c>
      <c r="M8" s="96">
        <v>243</v>
      </c>
      <c r="O8" s="36" t="s">
        <v>45</v>
      </c>
      <c r="P8" s="29">
        <v>95</v>
      </c>
      <c r="Q8" s="96">
        <v>252</v>
      </c>
      <c r="S8" s="36" t="s">
        <v>45</v>
      </c>
      <c r="T8" s="29">
        <v>100</v>
      </c>
      <c r="U8" s="96">
        <v>253</v>
      </c>
      <c r="W8" s="36" t="s">
        <v>20</v>
      </c>
      <c r="X8" s="29">
        <v>86</v>
      </c>
      <c r="Y8" s="96">
        <v>239</v>
      </c>
      <c r="AA8" s="36" t="s">
        <v>22</v>
      </c>
      <c r="AB8" s="29">
        <v>84</v>
      </c>
      <c r="AC8" s="96">
        <v>249</v>
      </c>
    </row>
    <row r="9" spans="1:29" ht="17.25" x14ac:dyDescent="0.3">
      <c r="A9" s="1" t="s">
        <v>17</v>
      </c>
      <c r="B9" s="2">
        <v>92</v>
      </c>
      <c r="C9" s="88">
        <v>232</v>
      </c>
      <c r="D9" s="4" t="s">
        <v>45</v>
      </c>
      <c r="E9" s="2">
        <v>79</v>
      </c>
      <c r="F9" s="90">
        <v>234</v>
      </c>
      <c r="G9" s="36" t="s">
        <v>51</v>
      </c>
      <c r="H9" s="29">
        <v>92</v>
      </c>
      <c r="I9" s="96">
        <v>231</v>
      </c>
      <c r="K9" s="36" t="s">
        <v>51</v>
      </c>
      <c r="L9" s="29">
        <v>89</v>
      </c>
      <c r="M9" s="96">
        <v>232</v>
      </c>
      <c r="O9" s="53" t="s">
        <v>14</v>
      </c>
      <c r="P9" s="29">
        <v>79</v>
      </c>
      <c r="Q9" s="96">
        <v>230</v>
      </c>
      <c r="S9" s="53" t="s">
        <v>30</v>
      </c>
      <c r="T9" s="29"/>
      <c r="W9" s="36" t="s">
        <v>45</v>
      </c>
      <c r="X9" s="29">
        <v>90</v>
      </c>
      <c r="Y9" s="96">
        <v>239</v>
      </c>
      <c r="AA9" s="36" t="s">
        <v>295</v>
      </c>
      <c r="AB9" s="29">
        <v>86</v>
      </c>
    </row>
    <row r="10" spans="1:29" ht="17.25" x14ac:dyDescent="0.3">
      <c r="A10" s="1" t="s">
        <v>6</v>
      </c>
      <c r="B10" s="2">
        <v>84</v>
      </c>
      <c r="C10" s="88">
        <v>228</v>
      </c>
      <c r="D10" s="4" t="s">
        <v>22</v>
      </c>
      <c r="E10" s="2">
        <v>81</v>
      </c>
      <c r="F10" s="90">
        <v>232</v>
      </c>
      <c r="G10" s="30" t="s">
        <v>14</v>
      </c>
      <c r="H10" s="29">
        <v>77</v>
      </c>
      <c r="I10" s="96">
        <v>226</v>
      </c>
      <c r="K10" s="36" t="s">
        <v>17</v>
      </c>
      <c r="L10" s="29">
        <v>80</v>
      </c>
      <c r="M10" s="96">
        <v>214</v>
      </c>
      <c r="O10" s="36" t="s">
        <v>51</v>
      </c>
      <c r="P10" s="29">
        <v>76</v>
      </c>
      <c r="Q10" s="96">
        <v>206</v>
      </c>
      <c r="S10" s="3" t="s">
        <v>223</v>
      </c>
      <c r="T10" s="29">
        <v>95</v>
      </c>
      <c r="W10" s="36" t="s">
        <v>17</v>
      </c>
      <c r="X10" s="29">
        <v>84</v>
      </c>
      <c r="Y10" s="96">
        <v>220</v>
      </c>
      <c r="AA10" s="36" t="s">
        <v>295</v>
      </c>
      <c r="AB10" s="29">
        <v>85</v>
      </c>
    </row>
    <row r="11" spans="1:29" ht="17.25" x14ac:dyDescent="0.3">
      <c r="A11" s="4" t="s">
        <v>51</v>
      </c>
      <c r="B11" s="89">
        <v>100</v>
      </c>
      <c r="C11" s="88">
        <v>226</v>
      </c>
      <c r="D11" s="1" t="s">
        <v>14</v>
      </c>
      <c r="E11" s="2">
        <v>77</v>
      </c>
      <c r="F11" s="90">
        <v>224</v>
      </c>
      <c r="G11" s="36" t="s">
        <v>447</v>
      </c>
      <c r="H11" s="29">
        <v>77</v>
      </c>
      <c r="I11" s="96">
        <v>187</v>
      </c>
      <c r="K11" s="30" t="s">
        <v>3</v>
      </c>
      <c r="L11" s="29">
        <v>70</v>
      </c>
      <c r="M11" s="96">
        <v>195</v>
      </c>
      <c r="O11" s="53" t="s">
        <v>3</v>
      </c>
      <c r="P11" s="29">
        <v>67</v>
      </c>
      <c r="Q11" s="96">
        <v>193</v>
      </c>
      <c r="S11" s="36" t="s">
        <v>295</v>
      </c>
      <c r="T11" s="29">
        <v>84</v>
      </c>
      <c r="W11" s="53" t="s">
        <v>14</v>
      </c>
      <c r="X11" s="29">
        <v>78</v>
      </c>
      <c r="Y11" s="96">
        <v>216</v>
      </c>
      <c r="AA11" s="30" t="s">
        <v>24</v>
      </c>
      <c r="AB11" s="29">
        <v>81</v>
      </c>
    </row>
    <row r="12" spans="1:29" ht="17.25" x14ac:dyDescent="0.3">
      <c r="A12" s="4" t="s">
        <v>31</v>
      </c>
      <c r="B12" s="92">
        <v>89</v>
      </c>
      <c r="D12" s="4" t="s">
        <v>128</v>
      </c>
      <c r="E12" s="2">
        <v>74</v>
      </c>
      <c r="F12" s="90">
        <v>189</v>
      </c>
      <c r="G12" s="30" t="s">
        <v>3</v>
      </c>
      <c r="H12" s="29">
        <v>63</v>
      </c>
      <c r="I12" s="96">
        <v>179</v>
      </c>
      <c r="K12" s="30" t="s">
        <v>35</v>
      </c>
      <c r="L12" s="29">
        <v>68</v>
      </c>
      <c r="M12" s="96">
        <v>185</v>
      </c>
      <c r="O12" s="53" t="s">
        <v>30</v>
      </c>
      <c r="P12" s="29"/>
      <c r="S12" s="36" t="s">
        <v>295</v>
      </c>
      <c r="T12" s="29">
        <v>82</v>
      </c>
      <c r="W12" s="3" t="s">
        <v>223</v>
      </c>
      <c r="X12" s="29">
        <v>95</v>
      </c>
      <c r="AA12" s="30" t="s">
        <v>6</v>
      </c>
      <c r="AB12" s="29">
        <v>88</v>
      </c>
    </row>
    <row r="13" spans="1:29" ht="17.25" x14ac:dyDescent="0.3">
      <c r="A13" s="4" t="s">
        <v>287</v>
      </c>
      <c r="B13" s="89">
        <v>87</v>
      </c>
      <c r="D13" s="1" t="s">
        <v>3</v>
      </c>
      <c r="E13" s="2">
        <v>70</v>
      </c>
      <c r="F13" s="90">
        <v>171</v>
      </c>
      <c r="G13" s="30" t="s">
        <v>35</v>
      </c>
      <c r="H13" s="29">
        <v>68</v>
      </c>
      <c r="I13" s="96">
        <v>171</v>
      </c>
      <c r="K13" s="3" t="s">
        <v>223</v>
      </c>
      <c r="L13" s="29">
        <v>95</v>
      </c>
      <c r="O13" s="3" t="s">
        <v>223</v>
      </c>
      <c r="P13" s="29">
        <v>92</v>
      </c>
      <c r="S13" s="36" t="s">
        <v>31</v>
      </c>
      <c r="T13" s="29"/>
      <c r="W13" s="36" t="s">
        <v>295</v>
      </c>
      <c r="X13" s="29">
        <v>81</v>
      </c>
      <c r="AA13" s="30" t="s">
        <v>6</v>
      </c>
      <c r="AB13" s="29">
        <v>75</v>
      </c>
    </row>
    <row r="14" spans="1:29" ht="17.25" x14ac:dyDescent="0.3">
      <c r="A14" s="4" t="s">
        <v>295</v>
      </c>
      <c r="B14" s="92">
        <v>82</v>
      </c>
      <c r="D14" s="93" t="s">
        <v>20</v>
      </c>
      <c r="E14" s="2">
        <v>87</v>
      </c>
      <c r="G14" s="3" t="s">
        <v>223</v>
      </c>
      <c r="H14" s="29">
        <v>88</v>
      </c>
      <c r="K14" s="36" t="s">
        <v>295</v>
      </c>
      <c r="L14" s="29">
        <v>82</v>
      </c>
      <c r="O14" s="36" t="s">
        <v>295</v>
      </c>
      <c r="P14" s="29">
        <v>86</v>
      </c>
      <c r="S14" s="36" t="s">
        <v>310</v>
      </c>
      <c r="T14" s="29"/>
      <c r="W14" s="36" t="s">
        <v>295</v>
      </c>
      <c r="X14" s="29">
        <v>79</v>
      </c>
      <c r="AA14" s="30" t="s">
        <v>22</v>
      </c>
      <c r="AB14" s="29">
        <v>83</v>
      </c>
    </row>
    <row r="15" spans="1:29" ht="17.25" x14ac:dyDescent="0.3">
      <c r="A15" s="1" t="s">
        <v>24</v>
      </c>
      <c r="B15" s="92">
        <v>81</v>
      </c>
      <c r="D15" s="4" t="s">
        <v>252</v>
      </c>
      <c r="E15" s="2">
        <v>83</v>
      </c>
      <c r="G15" s="36" t="s">
        <v>295</v>
      </c>
      <c r="H15" s="29">
        <v>86</v>
      </c>
      <c r="K15" s="36" t="s">
        <v>295</v>
      </c>
      <c r="L15" s="29">
        <v>77</v>
      </c>
      <c r="O15" s="36" t="s">
        <v>295</v>
      </c>
      <c r="P15" s="29">
        <v>79</v>
      </c>
      <c r="S15" s="30" t="s">
        <v>24</v>
      </c>
      <c r="T15" s="29">
        <v>70</v>
      </c>
      <c r="W15" s="8" t="s">
        <v>6</v>
      </c>
      <c r="X15" s="29">
        <v>92</v>
      </c>
      <c r="AA15" s="36" t="s">
        <v>22</v>
      </c>
      <c r="AB15" s="29">
        <v>82</v>
      </c>
    </row>
    <row r="16" spans="1:29" ht="17.25" x14ac:dyDescent="0.3">
      <c r="A16" s="1" t="s">
        <v>12</v>
      </c>
      <c r="B16" s="89">
        <v>82</v>
      </c>
      <c r="D16" s="4" t="s">
        <v>6</v>
      </c>
      <c r="E16" s="2">
        <v>88</v>
      </c>
      <c r="G16" s="36" t="s">
        <v>295</v>
      </c>
      <c r="H16" s="29">
        <v>79</v>
      </c>
      <c r="K16" s="36" t="s">
        <v>31</v>
      </c>
      <c r="L16" s="29">
        <v>86</v>
      </c>
      <c r="O16" s="36" t="s">
        <v>31</v>
      </c>
      <c r="P16" s="29"/>
      <c r="S16" s="30" t="s">
        <v>24</v>
      </c>
      <c r="T16" s="29"/>
      <c r="W16" s="30" t="s">
        <v>6</v>
      </c>
      <c r="X16" s="29">
        <v>89</v>
      </c>
      <c r="AA16" s="36" t="s">
        <v>22</v>
      </c>
      <c r="AB16" s="29">
        <v>80</v>
      </c>
    </row>
    <row r="17" spans="1:28" ht="17.25" x14ac:dyDescent="0.3">
      <c r="A17" s="4" t="s">
        <v>22</v>
      </c>
      <c r="B17" s="2">
        <v>76</v>
      </c>
      <c r="D17" s="1" t="s">
        <v>22</v>
      </c>
      <c r="E17" s="2">
        <v>82</v>
      </c>
      <c r="G17" s="30" t="s">
        <v>24</v>
      </c>
      <c r="H17" s="29">
        <v>56</v>
      </c>
      <c r="K17" s="30" t="s">
        <v>24</v>
      </c>
      <c r="L17" s="29">
        <v>69</v>
      </c>
      <c r="O17" s="36" t="s">
        <v>310</v>
      </c>
      <c r="P17" s="29"/>
      <c r="S17" s="3" t="s">
        <v>6</v>
      </c>
      <c r="T17" s="29">
        <v>90</v>
      </c>
      <c r="W17" s="3" t="s">
        <v>6</v>
      </c>
      <c r="X17" s="29">
        <v>86</v>
      </c>
      <c r="AA17" s="36" t="s">
        <v>22</v>
      </c>
      <c r="AB17" s="29">
        <v>79</v>
      </c>
    </row>
    <row r="18" spans="1:28" ht="17.25" x14ac:dyDescent="0.3">
      <c r="A18" s="4" t="s">
        <v>45</v>
      </c>
      <c r="B18" s="89">
        <v>80</v>
      </c>
      <c r="D18" s="4" t="s">
        <v>48</v>
      </c>
      <c r="E18" s="2">
        <v>74</v>
      </c>
      <c r="G18" s="30" t="s">
        <v>24</v>
      </c>
      <c r="H18" s="29">
        <v>34</v>
      </c>
      <c r="K18" s="30" t="s">
        <v>24</v>
      </c>
      <c r="L18" s="29">
        <v>56</v>
      </c>
      <c r="O18" s="30" t="s">
        <v>24</v>
      </c>
      <c r="P18" s="29"/>
      <c r="S18" s="30" t="s">
        <v>6</v>
      </c>
      <c r="T18" s="29">
        <v>77</v>
      </c>
      <c r="W18" s="30" t="s">
        <v>6</v>
      </c>
      <c r="X18" s="29">
        <v>74</v>
      </c>
      <c r="AA18" s="36" t="s">
        <v>22</v>
      </c>
      <c r="AB18" s="29">
        <v>78</v>
      </c>
    </row>
    <row r="19" spans="1:28" ht="17.25" x14ac:dyDescent="0.3">
      <c r="A19" s="94" t="s">
        <v>128</v>
      </c>
      <c r="B19" s="89">
        <v>85</v>
      </c>
      <c r="D19" s="1" t="s">
        <v>71</v>
      </c>
      <c r="E19" s="2">
        <v>61</v>
      </c>
      <c r="G19" s="3" t="s">
        <v>6</v>
      </c>
      <c r="H19" s="29">
        <v>90</v>
      </c>
      <c r="K19" s="8" t="s">
        <v>6</v>
      </c>
      <c r="L19" s="29">
        <v>89</v>
      </c>
      <c r="O19" s="30" t="s">
        <v>24</v>
      </c>
      <c r="P19" s="29"/>
      <c r="S19" s="30" t="s">
        <v>6</v>
      </c>
      <c r="T19" s="29"/>
      <c r="W19" s="36" t="s">
        <v>6</v>
      </c>
      <c r="X19" s="29">
        <v>65</v>
      </c>
      <c r="AA19" s="36" t="s">
        <v>22</v>
      </c>
      <c r="AB19" s="29">
        <v>75</v>
      </c>
    </row>
    <row r="20" spans="1:28" ht="17.25" x14ac:dyDescent="0.3">
      <c r="A20" s="1" t="s">
        <v>225</v>
      </c>
      <c r="B20" s="89">
        <v>52</v>
      </c>
      <c r="D20" s="1" t="s">
        <v>45</v>
      </c>
      <c r="E20" s="2">
        <v>63</v>
      </c>
      <c r="G20" s="36" t="s">
        <v>6</v>
      </c>
      <c r="H20" s="29">
        <v>89</v>
      </c>
      <c r="K20" s="3" t="s">
        <v>6</v>
      </c>
      <c r="L20" s="29">
        <v>88</v>
      </c>
      <c r="O20" s="36" t="s">
        <v>6</v>
      </c>
      <c r="P20" s="29">
        <v>95</v>
      </c>
      <c r="S20" s="36" t="s">
        <v>6</v>
      </c>
      <c r="T20" s="29"/>
      <c r="W20" s="36" t="s">
        <v>22</v>
      </c>
      <c r="X20" s="29">
        <v>83</v>
      </c>
      <c r="AA20" s="53" t="s">
        <v>22</v>
      </c>
      <c r="AB20" s="29">
        <v>70</v>
      </c>
    </row>
    <row r="21" spans="1:28" ht="17.25" x14ac:dyDescent="0.3">
      <c r="A21" s="4" t="s">
        <v>22</v>
      </c>
      <c r="B21" s="89">
        <v>74</v>
      </c>
      <c r="D21" s="4" t="s">
        <v>269</v>
      </c>
      <c r="E21" s="2">
        <v>80</v>
      </c>
      <c r="G21" s="30" t="s">
        <v>6</v>
      </c>
      <c r="H21" s="29">
        <v>86</v>
      </c>
      <c r="K21" s="30" t="s">
        <v>6</v>
      </c>
      <c r="L21" s="29">
        <v>85</v>
      </c>
      <c r="O21" s="30" t="s">
        <v>6</v>
      </c>
      <c r="P21" s="29">
        <v>89</v>
      </c>
      <c r="S21" s="36" t="s">
        <v>6</v>
      </c>
      <c r="T21" s="29"/>
      <c r="W21" s="36" t="s">
        <v>22</v>
      </c>
      <c r="X21" s="29">
        <v>82</v>
      </c>
      <c r="AA21" s="30" t="s">
        <v>14</v>
      </c>
      <c r="AB21" s="29">
        <v>74</v>
      </c>
    </row>
    <row r="22" spans="1:28" ht="17.25" x14ac:dyDescent="0.3">
      <c r="A22" s="1" t="s">
        <v>17</v>
      </c>
      <c r="B22" s="2">
        <v>63</v>
      </c>
      <c r="D22" s="4" t="s">
        <v>295</v>
      </c>
      <c r="E22" s="2">
        <v>86</v>
      </c>
      <c r="G22" s="30" t="s">
        <v>6</v>
      </c>
      <c r="H22" s="29">
        <v>59</v>
      </c>
      <c r="K22" s="30" t="s">
        <v>6</v>
      </c>
      <c r="L22" s="29">
        <v>78</v>
      </c>
      <c r="O22" s="30" t="s">
        <v>6</v>
      </c>
      <c r="P22" s="29">
        <v>63</v>
      </c>
      <c r="S22" s="36" t="s">
        <v>6</v>
      </c>
      <c r="T22" s="29"/>
      <c r="W22" s="36" t="s">
        <v>22</v>
      </c>
      <c r="X22" s="29">
        <v>80</v>
      </c>
      <c r="AA22" s="30" t="s">
        <v>14</v>
      </c>
      <c r="AB22" s="29">
        <v>69</v>
      </c>
    </row>
    <row r="23" spans="1:28" ht="17.25" x14ac:dyDescent="0.3">
      <c r="D23" s="4" t="s">
        <v>22</v>
      </c>
      <c r="E23" s="2">
        <v>72</v>
      </c>
      <c r="G23" s="36" t="s">
        <v>6</v>
      </c>
      <c r="H23" s="29">
        <v>35</v>
      </c>
      <c r="K23" s="36" t="s">
        <v>22</v>
      </c>
      <c r="L23" s="29">
        <v>81</v>
      </c>
      <c r="O23" s="36" t="s">
        <v>6</v>
      </c>
      <c r="P23" s="29">
        <v>59</v>
      </c>
      <c r="S23" s="36" t="s">
        <v>22</v>
      </c>
      <c r="T23" s="29">
        <v>86</v>
      </c>
      <c r="W23" s="36" t="s">
        <v>22</v>
      </c>
      <c r="X23" s="29">
        <v>78</v>
      </c>
      <c r="AA23" s="30" t="s">
        <v>287</v>
      </c>
      <c r="AB23" s="29">
        <v>87</v>
      </c>
    </row>
    <row r="24" spans="1:28" ht="17.25" x14ac:dyDescent="0.3">
      <c r="A24" s="1" t="s">
        <v>12</v>
      </c>
      <c r="B24" s="89">
        <v>89</v>
      </c>
      <c r="D24" s="4" t="s">
        <v>287</v>
      </c>
      <c r="E24" s="2">
        <v>52</v>
      </c>
      <c r="G24" s="36" t="s">
        <v>22</v>
      </c>
      <c r="H24" s="29">
        <v>81</v>
      </c>
      <c r="K24" s="36" t="s">
        <v>22</v>
      </c>
      <c r="L24" s="29">
        <v>79</v>
      </c>
      <c r="O24" s="36" t="s">
        <v>6</v>
      </c>
      <c r="P24" s="29"/>
      <c r="S24" s="36" t="s">
        <v>22</v>
      </c>
      <c r="T24" s="29">
        <v>85</v>
      </c>
      <c r="W24" s="30" t="s">
        <v>22</v>
      </c>
      <c r="X24" s="29">
        <v>76</v>
      </c>
      <c r="AA24" s="36" t="s">
        <v>287</v>
      </c>
      <c r="AB24" s="29">
        <v>86</v>
      </c>
    </row>
    <row r="25" spans="1:28" ht="17.25" x14ac:dyDescent="0.3">
      <c r="A25" s="1" t="s">
        <v>24</v>
      </c>
      <c r="B25" s="92">
        <v>76</v>
      </c>
      <c r="D25" s="1" t="s">
        <v>45</v>
      </c>
      <c r="E25" s="2">
        <v>46</v>
      </c>
      <c r="G25" s="36" t="s">
        <v>22</v>
      </c>
      <c r="H25" s="29">
        <v>80</v>
      </c>
      <c r="K25" s="36" t="s">
        <v>22</v>
      </c>
      <c r="L25" s="29">
        <v>78</v>
      </c>
      <c r="O25" s="8" t="s">
        <v>6</v>
      </c>
      <c r="P25" s="29"/>
      <c r="S25" s="30" t="s">
        <v>22</v>
      </c>
      <c r="T25" s="29">
        <v>83</v>
      </c>
      <c r="W25" s="53" t="s">
        <v>22</v>
      </c>
      <c r="X25" s="29">
        <v>67</v>
      </c>
      <c r="AA25" s="36" t="s">
        <v>287</v>
      </c>
      <c r="AB25" s="29">
        <v>84</v>
      </c>
    </row>
    <row r="26" spans="1:28" ht="17.25" x14ac:dyDescent="0.3">
      <c r="A26" s="4" t="s">
        <v>20</v>
      </c>
      <c r="B26" s="2">
        <v>85</v>
      </c>
      <c r="D26" s="1" t="s">
        <v>58</v>
      </c>
      <c r="E26" s="2">
        <v>83</v>
      </c>
      <c r="G26" s="30" t="s">
        <v>22</v>
      </c>
      <c r="H26" s="29">
        <v>75</v>
      </c>
      <c r="K26" s="36" t="s">
        <v>22</v>
      </c>
      <c r="L26" s="29">
        <v>75</v>
      </c>
      <c r="O26" s="36" t="s">
        <v>22</v>
      </c>
      <c r="P26" s="29">
        <v>85</v>
      </c>
      <c r="S26" s="36" t="s">
        <v>22</v>
      </c>
      <c r="T26" s="29">
        <v>83</v>
      </c>
      <c r="W26" s="53" t="s">
        <v>22</v>
      </c>
      <c r="X26" s="29">
        <v>59</v>
      </c>
      <c r="AA26" s="36" t="s">
        <v>287</v>
      </c>
      <c r="AB26" s="29">
        <v>78</v>
      </c>
    </row>
    <row r="27" spans="1:28" ht="17.25" x14ac:dyDescent="0.3">
      <c r="A27" s="1" t="s">
        <v>45</v>
      </c>
      <c r="B27" s="89">
        <v>64</v>
      </c>
      <c r="D27" s="4" t="s">
        <v>295</v>
      </c>
      <c r="E27" s="2">
        <v>80</v>
      </c>
      <c r="G27" s="36" t="s">
        <v>22</v>
      </c>
      <c r="H27" s="29">
        <v>74</v>
      </c>
      <c r="K27" s="36" t="s">
        <v>22</v>
      </c>
      <c r="L27" s="29">
        <v>74</v>
      </c>
      <c r="O27" s="36" t="s">
        <v>22</v>
      </c>
      <c r="P27" s="29">
        <v>84</v>
      </c>
      <c r="S27" s="36" t="s">
        <v>22</v>
      </c>
      <c r="T27" s="29">
        <v>79</v>
      </c>
      <c r="W27" s="30" t="s">
        <v>14</v>
      </c>
      <c r="X27" s="29">
        <v>76</v>
      </c>
      <c r="AA27" s="36" t="s">
        <v>269</v>
      </c>
      <c r="AB27" s="29">
        <v>67</v>
      </c>
    </row>
    <row r="28" spans="1:28" ht="17.25" x14ac:dyDescent="0.3">
      <c r="D28" s="93" t="s">
        <v>287</v>
      </c>
      <c r="E28" s="2">
        <v>79</v>
      </c>
      <c r="G28" s="36" t="s">
        <v>22</v>
      </c>
      <c r="H28" s="29">
        <v>73</v>
      </c>
      <c r="K28" s="36" t="s">
        <v>22</v>
      </c>
      <c r="L28" s="29">
        <v>72</v>
      </c>
      <c r="O28" s="36" t="s">
        <v>22</v>
      </c>
      <c r="P28" s="29">
        <v>83</v>
      </c>
      <c r="S28" s="36" t="s">
        <v>22</v>
      </c>
      <c r="T28" s="29">
        <v>78</v>
      </c>
      <c r="W28" s="30" t="s">
        <v>14</v>
      </c>
      <c r="X28" s="29">
        <v>62</v>
      </c>
      <c r="AA28" s="30" t="s">
        <v>12</v>
      </c>
      <c r="AB28" s="29">
        <v>82</v>
      </c>
    </row>
    <row r="29" spans="1:28" ht="17.25" x14ac:dyDescent="0.3">
      <c r="A29" s="4" t="s">
        <v>22</v>
      </c>
      <c r="B29" s="89">
        <v>78</v>
      </c>
      <c r="D29" s="1" t="s">
        <v>17</v>
      </c>
      <c r="E29" s="2">
        <v>55</v>
      </c>
      <c r="G29" s="36" t="s">
        <v>22</v>
      </c>
      <c r="H29" s="29">
        <v>72</v>
      </c>
      <c r="K29" s="30" t="s">
        <v>22</v>
      </c>
      <c r="L29" s="29">
        <v>72</v>
      </c>
      <c r="O29" s="36" t="s">
        <v>22</v>
      </c>
      <c r="P29" s="29">
        <v>81</v>
      </c>
      <c r="S29" s="36" t="s">
        <v>22</v>
      </c>
      <c r="T29" s="29">
        <v>77</v>
      </c>
      <c r="W29" s="30" t="s">
        <v>58</v>
      </c>
      <c r="X29" s="29">
        <v>79</v>
      </c>
      <c r="AA29" s="36" t="s">
        <v>252</v>
      </c>
      <c r="AB29" s="29">
        <v>100</v>
      </c>
    </row>
    <row r="30" spans="1:28" ht="17.25" x14ac:dyDescent="0.3">
      <c r="A30" s="4" t="s">
        <v>22</v>
      </c>
      <c r="B30" s="89">
        <v>75</v>
      </c>
      <c r="D30" s="93" t="s">
        <v>282</v>
      </c>
      <c r="E30" s="2">
        <v>24</v>
      </c>
      <c r="G30" s="30" t="s">
        <v>22</v>
      </c>
      <c r="H30" s="29">
        <v>65</v>
      </c>
      <c r="K30" s="36" t="s">
        <v>22</v>
      </c>
      <c r="L30" s="29">
        <v>71</v>
      </c>
      <c r="O30" s="36" t="s">
        <v>22</v>
      </c>
      <c r="P30" s="29">
        <v>77</v>
      </c>
      <c r="S30" s="53" t="s">
        <v>22</v>
      </c>
      <c r="T30" s="29">
        <v>71</v>
      </c>
      <c r="W30" s="53" t="s">
        <v>58</v>
      </c>
      <c r="X30" s="29">
        <v>64</v>
      </c>
      <c r="AA30" s="36" t="s">
        <v>20</v>
      </c>
      <c r="AB30" s="29">
        <v>88</v>
      </c>
    </row>
    <row r="31" spans="1:28" ht="17.25" x14ac:dyDescent="0.3">
      <c r="A31" s="93" t="s">
        <v>22</v>
      </c>
      <c r="B31" s="89">
        <v>53</v>
      </c>
      <c r="D31" s="4" t="s">
        <v>22</v>
      </c>
      <c r="E31" s="2">
        <v>75</v>
      </c>
      <c r="G31" s="53" t="s">
        <v>22</v>
      </c>
      <c r="H31" s="29">
        <v>38</v>
      </c>
      <c r="K31" s="30" t="s">
        <v>14</v>
      </c>
      <c r="L31" s="29">
        <v>74</v>
      </c>
      <c r="O31" s="30" t="s">
        <v>22</v>
      </c>
      <c r="P31" s="29">
        <v>75</v>
      </c>
      <c r="S31" s="53" t="s">
        <v>22</v>
      </c>
      <c r="T31" s="29"/>
      <c r="W31" s="30" t="s">
        <v>287</v>
      </c>
      <c r="X31" s="29">
        <v>87</v>
      </c>
      <c r="AA31" s="30" t="s">
        <v>20</v>
      </c>
      <c r="AB31" s="29">
        <v>83</v>
      </c>
    </row>
    <row r="32" spans="1:28" ht="17.25" x14ac:dyDescent="0.3">
      <c r="A32" s="1" t="s">
        <v>14</v>
      </c>
      <c r="B32" s="89">
        <v>62</v>
      </c>
      <c r="D32" s="4" t="s">
        <v>22</v>
      </c>
      <c r="E32" s="2">
        <v>73</v>
      </c>
      <c r="G32" s="53" t="s">
        <v>22</v>
      </c>
      <c r="H32" s="29">
        <v>30</v>
      </c>
      <c r="K32" s="30" t="s">
        <v>14</v>
      </c>
      <c r="L32" s="29">
        <v>64</v>
      </c>
      <c r="O32" s="36" t="s">
        <v>22</v>
      </c>
      <c r="P32" s="29">
        <v>74</v>
      </c>
      <c r="S32" s="30" t="s">
        <v>22</v>
      </c>
      <c r="T32" s="29"/>
      <c r="W32" s="53" t="s">
        <v>287</v>
      </c>
      <c r="X32" s="29">
        <v>83</v>
      </c>
      <c r="AA32" s="30" t="s">
        <v>20</v>
      </c>
      <c r="AB32" s="29">
        <v>80</v>
      </c>
    </row>
    <row r="33" spans="1:28" ht="17.25" x14ac:dyDescent="0.3">
      <c r="A33" s="1" t="s">
        <v>14</v>
      </c>
      <c r="B33" s="89">
        <v>71</v>
      </c>
      <c r="D33" s="4" t="s">
        <v>51</v>
      </c>
      <c r="E33" s="2">
        <v>92</v>
      </c>
      <c r="G33" s="30" t="s">
        <v>14</v>
      </c>
      <c r="H33" s="29">
        <v>75</v>
      </c>
      <c r="K33" s="53" t="s">
        <v>58</v>
      </c>
      <c r="L33" s="29">
        <v>54</v>
      </c>
      <c r="O33" s="36" t="s">
        <v>22</v>
      </c>
      <c r="P33" s="29">
        <v>73</v>
      </c>
      <c r="S33" s="30" t="s">
        <v>22</v>
      </c>
      <c r="T33" s="29"/>
      <c r="W33" s="36" t="s">
        <v>287</v>
      </c>
      <c r="X33" s="29">
        <v>70</v>
      </c>
      <c r="AA33" s="53" t="s">
        <v>20</v>
      </c>
      <c r="AB33" s="29">
        <v>64</v>
      </c>
    </row>
    <row r="34" spans="1:28" ht="17.25" x14ac:dyDescent="0.3">
      <c r="A34" s="1" t="s">
        <v>58</v>
      </c>
      <c r="B34" s="89">
        <v>77</v>
      </c>
      <c r="D34" s="1" t="s">
        <v>239</v>
      </c>
      <c r="E34" s="2">
        <v>89</v>
      </c>
      <c r="G34" s="30" t="s">
        <v>14</v>
      </c>
      <c r="H34" s="29">
        <v>74</v>
      </c>
      <c r="K34" s="36" t="s">
        <v>287</v>
      </c>
      <c r="L34" s="29">
        <v>87</v>
      </c>
      <c r="O34" s="30" t="s">
        <v>22</v>
      </c>
      <c r="P34" s="29">
        <v>66</v>
      </c>
      <c r="S34" s="36" t="s">
        <v>229</v>
      </c>
      <c r="T34" s="29"/>
      <c r="W34" s="36" t="s">
        <v>269</v>
      </c>
      <c r="X34" s="29">
        <v>66</v>
      </c>
      <c r="AA34" s="30" t="s">
        <v>239</v>
      </c>
      <c r="AB34" s="29">
        <v>90</v>
      </c>
    </row>
    <row r="35" spans="1:28" ht="17.25" x14ac:dyDescent="0.3">
      <c r="A35" s="1" t="s">
        <v>45</v>
      </c>
      <c r="B35" s="89">
        <v>86</v>
      </c>
      <c r="D35" s="4" t="s">
        <v>45</v>
      </c>
      <c r="E35" s="2">
        <v>90</v>
      </c>
      <c r="G35" s="30" t="s">
        <v>14</v>
      </c>
      <c r="H35" s="29">
        <v>72</v>
      </c>
      <c r="K35" s="36" t="s">
        <v>287</v>
      </c>
      <c r="L35" s="29">
        <v>87</v>
      </c>
      <c r="O35" s="53" t="s">
        <v>22</v>
      </c>
      <c r="P35" s="29">
        <v>55</v>
      </c>
      <c r="S35" s="53" t="s">
        <v>14</v>
      </c>
      <c r="T35" s="29">
        <v>85</v>
      </c>
      <c r="W35" s="30" t="s">
        <v>12</v>
      </c>
      <c r="X35" s="29">
        <v>84</v>
      </c>
      <c r="AA35" s="30" t="s">
        <v>3</v>
      </c>
      <c r="AB35" s="29">
        <v>76</v>
      </c>
    </row>
    <row r="36" spans="1:28" ht="17.25" x14ac:dyDescent="0.3">
      <c r="D36" s="1" t="s">
        <v>6</v>
      </c>
      <c r="E36" s="2">
        <v>88</v>
      </c>
      <c r="G36" s="30" t="s">
        <v>14</v>
      </c>
      <c r="H36" s="29">
        <v>53</v>
      </c>
      <c r="K36" s="53" t="s">
        <v>287</v>
      </c>
      <c r="L36" s="29">
        <v>86</v>
      </c>
      <c r="O36" s="53" t="s">
        <v>22</v>
      </c>
      <c r="P36" s="29">
        <v>52</v>
      </c>
      <c r="S36" s="30" t="s">
        <v>14</v>
      </c>
      <c r="T36" s="29"/>
      <c r="W36" s="30" t="s">
        <v>12</v>
      </c>
      <c r="X36" s="29">
        <v>82</v>
      </c>
      <c r="AA36" s="30" t="s">
        <v>3</v>
      </c>
      <c r="AB36" s="29">
        <v>71</v>
      </c>
    </row>
    <row r="37" spans="1:28" ht="17.25" x14ac:dyDescent="0.3">
      <c r="D37" s="1" t="s">
        <v>14</v>
      </c>
      <c r="E37" s="2">
        <v>62</v>
      </c>
      <c r="G37" s="30" t="s">
        <v>58</v>
      </c>
      <c r="H37" s="29">
        <v>87</v>
      </c>
      <c r="K37" s="30" t="s">
        <v>287</v>
      </c>
      <c r="L37" s="29">
        <v>83</v>
      </c>
      <c r="O37" s="36" t="s">
        <v>229</v>
      </c>
      <c r="P37" s="29"/>
      <c r="S37" s="30" t="s">
        <v>14</v>
      </c>
      <c r="T37" s="29"/>
      <c r="W37" s="36" t="s">
        <v>252</v>
      </c>
      <c r="X37" s="29">
        <v>90</v>
      </c>
      <c r="AA37" s="30" t="s">
        <v>104</v>
      </c>
      <c r="AB37" s="29">
        <v>65</v>
      </c>
    </row>
    <row r="38" spans="1:28" ht="17.25" x14ac:dyDescent="0.3">
      <c r="A38" s="1" t="s">
        <v>71</v>
      </c>
      <c r="B38" s="2">
        <v>66</v>
      </c>
      <c r="D38" s="93" t="s">
        <v>3</v>
      </c>
      <c r="E38" s="2">
        <v>32</v>
      </c>
      <c r="G38" s="53" t="s">
        <v>58</v>
      </c>
      <c r="H38" s="29">
        <v>36</v>
      </c>
      <c r="K38" s="36" t="s">
        <v>287</v>
      </c>
      <c r="L38" s="29">
        <v>75</v>
      </c>
      <c r="O38" s="30" t="s">
        <v>14</v>
      </c>
      <c r="P38" s="29">
        <v>77</v>
      </c>
      <c r="S38" s="30" t="s">
        <v>14</v>
      </c>
      <c r="T38" s="29"/>
      <c r="W38" s="53" t="s">
        <v>20</v>
      </c>
      <c r="X38" s="29">
        <v>85</v>
      </c>
      <c r="AA38" s="36" t="s">
        <v>71</v>
      </c>
      <c r="AB38" s="29">
        <v>89</v>
      </c>
    </row>
    <row r="39" spans="1:28" ht="17.25" x14ac:dyDescent="0.3">
      <c r="A39" s="1" t="s">
        <v>71</v>
      </c>
      <c r="B39" s="2">
        <v>69</v>
      </c>
      <c r="D39" s="1" t="s">
        <v>17</v>
      </c>
      <c r="E39" s="2">
        <v>30</v>
      </c>
      <c r="G39" s="36" t="s">
        <v>269</v>
      </c>
      <c r="H39" s="29">
        <v>81</v>
      </c>
      <c r="K39" s="36" t="s">
        <v>287</v>
      </c>
      <c r="L39" s="29">
        <v>73</v>
      </c>
      <c r="O39" s="30" t="s">
        <v>14</v>
      </c>
      <c r="P39" s="29">
        <v>74</v>
      </c>
      <c r="S39" s="30" t="s">
        <v>14</v>
      </c>
      <c r="T39" s="29"/>
      <c r="W39" s="30" t="s">
        <v>20</v>
      </c>
      <c r="X39" s="29">
        <v>68</v>
      </c>
      <c r="AA39" s="30" t="s">
        <v>71</v>
      </c>
      <c r="AB39" s="29">
        <v>79</v>
      </c>
    </row>
    <row r="40" spans="1:28" ht="17.25" x14ac:dyDescent="0.3">
      <c r="A40" s="94" t="s">
        <v>440</v>
      </c>
      <c r="B40" s="2">
        <v>72</v>
      </c>
      <c r="D40" s="4" t="s">
        <v>287</v>
      </c>
      <c r="E40" s="2">
        <v>68</v>
      </c>
      <c r="G40" s="30" t="s">
        <v>12</v>
      </c>
      <c r="H40" s="29">
        <v>89</v>
      </c>
      <c r="K40" s="36" t="s">
        <v>287</v>
      </c>
      <c r="L40" s="29">
        <v>53</v>
      </c>
      <c r="O40" s="30" t="s">
        <v>14</v>
      </c>
      <c r="P40" s="29"/>
      <c r="S40" s="30" t="s">
        <v>14</v>
      </c>
      <c r="T40" s="29"/>
      <c r="W40" s="30" t="s">
        <v>9</v>
      </c>
      <c r="X40" s="29">
        <v>88</v>
      </c>
      <c r="AA40" s="36" t="s">
        <v>299</v>
      </c>
      <c r="AB40" s="29">
        <v>90</v>
      </c>
    </row>
    <row r="41" spans="1:28" ht="17.25" x14ac:dyDescent="0.3">
      <c r="A41" s="4" t="s">
        <v>51</v>
      </c>
      <c r="B41" s="89">
        <v>55</v>
      </c>
      <c r="D41" s="1" t="s">
        <v>71</v>
      </c>
      <c r="E41" s="2">
        <v>69</v>
      </c>
      <c r="G41" s="30" t="s">
        <v>12</v>
      </c>
      <c r="H41" s="29">
        <v>66</v>
      </c>
      <c r="K41" s="36" t="s">
        <v>269</v>
      </c>
      <c r="L41" s="29">
        <v>59</v>
      </c>
      <c r="O41" s="30" t="s">
        <v>14</v>
      </c>
      <c r="P41" s="29"/>
      <c r="S41" s="53" t="s">
        <v>14</v>
      </c>
      <c r="T41" s="29"/>
      <c r="W41" s="30" t="s">
        <v>239</v>
      </c>
      <c r="X41" s="29">
        <v>87</v>
      </c>
      <c r="AA41" s="36" t="s">
        <v>47</v>
      </c>
      <c r="AB41" s="29">
        <v>77</v>
      </c>
    </row>
    <row r="42" spans="1:28" ht="17.25" x14ac:dyDescent="0.3">
      <c r="D42" s="1" t="s">
        <v>17</v>
      </c>
      <c r="E42" s="2">
        <v>67</v>
      </c>
      <c r="G42" s="36" t="s">
        <v>252</v>
      </c>
      <c r="H42" s="29">
        <v>85</v>
      </c>
      <c r="K42" s="30" t="s">
        <v>12</v>
      </c>
      <c r="L42" s="29">
        <v>79</v>
      </c>
      <c r="O42" s="30" t="s">
        <v>14</v>
      </c>
      <c r="P42" s="29"/>
      <c r="S42" s="30" t="s">
        <v>58</v>
      </c>
      <c r="T42" s="29">
        <v>87</v>
      </c>
      <c r="W42" s="30" t="s">
        <v>3</v>
      </c>
      <c r="X42" s="29">
        <v>71</v>
      </c>
      <c r="AA42" s="30" t="s">
        <v>128</v>
      </c>
      <c r="AB42" s="29">
        <v>89</v>
      </c>
    </row>
    <row r="43" spans="1:28" ht="17.25" x14ac:dyDescent="0.3">
      <c r="A43" s="93" t="s">
        <v>3</v>
      </c>
      <c r="B43" s="2">
        <v>78</v>
      </c>
      <c r="D43" s="1" t="s">
        <v>24</v>
      </c>
      <c r="E43" s="2">
        <v>50</v>
      </c>
      <c r="G43" s="30" t="s">
        <v>35</v>
      </c>
      <c r="H43" s="29">
        <v>64</v>
      </c>
      <c r="K43" s="36" t="s">
        <v>252</v>
      </c>
      <c r="L43" s="29">
        <v>95</v>
      </c>
      <c r="O43" s="53" t="s">
        <v>14</v>
      </c>
      <c r="P43" s="29"/>
      <c r="S43" s="53" t="s">
        <v>58</v>
      </c>
      <c r="T43" s="29"/>
      <c r="W43" s="30" t="s">
        <v>3</v>
      </c>
      <c r="X43" s="29">
        <v>69</v>
      </c>
      <c r="AA43" s="30" t="s">
        <v>45</v>
      </c>
      <c r="AB43" s="29">
        <v>87</v>
      </c>
    </row>
    <row r="44" spans="1:28" ht="17.25" x14ac:dyDescent="0.3">
      <c r="A44" s="4" t="s">
        <v>248</v>
      </c>
      <c r="B44" s="2">
        <v>51</v>
      </c>
      <c r="D44" s="4" t="s">
        <v>71</v>
      </c>
      <c r="E44" s="2">
        <v>92</v>
      </c>
      <c r="G44" s="36" t="s">
        <v>35</v>
      </c>
      <c r="H44" s="29">
        <v>39</v>
      </c>
      <c r="K44" s="30" t="s">
        <v>35</v>
      </c>
      <c r="L44" s="29">
        <v>60</v>
      </c>
      <c r="O44" s="30" t="s">
        <v>58</v>
      </c>
      <c r="P44" s="29">
        <v>83</v>
      </c>
      <c r="S44" s="36" t="s">
        <v>287</v>
      </c>
      <c r="T44" s="29">
        <v>92</v>
      </c>
      <c r="W44" s="30" t="s">
        <v>104</v>
      </c>
      <c r="X44" s="29">
        <v>55</v>
      </c>
      <c r="AA44" s="36" t="s">
        <v>45</v>
      </c>
      <c r="AB44" s="29">
        <v>85</v>
      </c>
    </row>
    <row r="45" spans="1:28" ht="17.25" x14ac:dyDescent="0.3">
      <c r="A45" s="4" t="s">
        <v>45</v>
      </c>
      <c r="B45" s="89">
        <v>72</v>
      </c>
      <c r="D45" s="4" t="s">
        <v>290</v>
      </c>
      <c r="E45" s="2">
        <v>28</v>
      </c>
      <c r="G45" s="53" t="s">
        <v>20</v>
      </c>
      <c r="H45" s="29">
        <v>82</v>
      </c>
      <c r="K45" s="36" t="s">
        <v>35</v>
      </c>
      <c r="L45" s="29">
        <v>57</v>
      </c>
      <c r="O45" s="53" t="s">
        <v>58</v>
      </c>
      <c r="P45" s="29">
        <v>54</v>
      </c>
      <c r="S45" s="30" t="s">
        <v>287</v>
      </c>
      <c r="T45" s="29">
        <v>88</v>
      </c>
      <c r="W45" s="36" t="s">
        <v>71</v>
      </c>
      <c r="X45" s="29">
        <v>88</v>
      </c>
      <c r="AA45" s="30" t="s">
        <v>45</v>
      </c>
      <c r="AB45" s="29">
        <v>77</v>
      </c>
    </row>
    <row r="46" spans="1:28" ht="17.25" x14ac:dyDescent="0.3">
      <c r="A46" s="4" t="s">
        <v>6</v>
      </c>
      <c r="B46" s="89">
        <v>61</v>
      </c>
      <c r="D46" s="93" t="s">
        <v>14</v>
      </c>
      <c r="E46" s="2">
        <v>75</v>
      </c>
      <c r="G46" s="53" t="s">
        <v>20</v>
      </c>
      <c r="H46" s="29">
        <v>71</v>
      </c>
      <c r="K46" s="36" t="s">
        <v>20</v>
      </c>
      <c r="L46" s="29">
        <v>88</v>
      </c>
      <c r="O46" s="36" t="s">
        <v>287</v>
      </c>
      <c r="P46" s="29">
        <v>88</v>
      </c>
      <c r="S46" s="53" t="s">
        <v>287</v>
      </c>
      <c r="T46" s="29">
        <v>79</v>
      </c>
      <c r="W46" s="30" t="s">
        <v>71</v>
      </c>
      <c r="X46" s="29">
        <v>81</v>
      </c>
      <c r="AA46" s="36" t="s">
        <v>17</v>
      </c>
      <c r="AB46" s="29">
        <v>76</v>
      </c>
    </row>
    <row r="47" spans="1:28" ht="17.25" x14ac:dyDescent="0.3">
      <c r="A47" s="4" t="s">
        <v>45</v>
      </c>
      <c r="B47" s="2">
        <v>73</v>
      </c>
      <c r="D47" s="1" t="s">
        <v>71</v>
      </c>
      <c r="E47" s="2">
        <v>81</v>
      </c>
      <c r="G47" s="30" t="s">
        <v>20</v>
      </c>
      <c r="H47" s="29">
        <v>67</v>
      </c>
      <c r="K47" s="36" t="s">
        <v>20</v>
      </c>
      <c r="L47" s="29">
        <v>84</v>
      </c>
      <c r="O47" s="30" t="s">
        <v>287</v>
      </c>
      <c r="P47" s="29">
        <v>87</v>
      </c>
      <c r="S47" s="36" t="s">
        <v>287</v>
      </c>
      <c r="T47" s="29">
        <v>76</v>
      </c>
      <c r="W47" s="30" t="s">
        <v>71</v>
      </c>
      <c r="X47" s="29">
        <v>73</v>
      </c>
      <c r="AA47" s="30" t="s">
        <v>17</v>
      </c>
      <c r="AB47" s="29">
        <v>68</v>
      </c>
    </row>
    <row r="48" spans="1:28" ht="17.25" x14ac:dyDescent="0.3">
      <c r="D48" s="1" t="s">
        <v>6</v>
      </c>
      <c r="E48" s="2">
        <v>57</v>
      </c>
      <c r="G48" s="30" t="s">
        <v>20</v>
      </c>
      <c r="H48" s="29">
        <v>51</v>
      </c>
      <c r="K48" s="53" t="s">
        <v>20</v>
      </c>
      <c r="L48" s="29">
        <v>80</v>
      </c>
      <c r="O48" s="36" t="s">
        <v>287</v>
      </c>
      <c r="P48" s="29">
        <v>70</v>
      </c>
      <c r="S48" s="36" t="s">
        <v>287</v>
      </c>
      <c r="T48" s="29"/>
      <c r="W48" s="3" t="s">
        <v>440</v>
      </c>
      <c r="X48" s="29">
        <v>80</v>
      </c>
      <c r="AA48" s="36" t="s">
        <v>51</v>
      </c>
      <c r="AB48" s="29">
        <v>81</v>
      </c>
    </row>
    <row r="49" spans="1:28" ht="17.25" x14ac:dyDescent="0.3">
      <c r="A49" s="93" t="s">
        <v>3</v>
      </c>
      <c r="B49" s="89">
        <v>58</v>
      </c>
      <c r="D49" s="4" t="s">
        <v>299</v>
      </c>
      <c r="E49" s="2">
        <v>78</v>
      </c>
      <c r="G49" s="30" t="s">
        <v>20</v>
      </c>
      <c r="H49" s="29">
        <v>48</v>
      </c>
      <c r="K49" s="30" t="s">
        <v>20</v>
      </c>
      <c r="L49" s="29">
        <v>65</v>
      </c>
      <c r="O49" s="36" t="s">
        <v>287</v>
      </c>
      <c r="P49" s="29">
        <v>68</v>
      </c>
      <c r="S49" s="36" t="s">
        <v>287</v>
      </c>
      <c r="T49" s="29"/>
      <c r="W49" s="36" t="s">
        <v>47</v>
      </c>
      <c r="X49" s="29">
        <v>77</v>
      </c>
      <c r="AA49" s="36" t="s">
        <v>51</v>
      </c>
      <c r="AB49" s="29">
        <v>73</v>
      </c>
    </row>
    <row r="50" spans="1:28" ht="17.25" x14ac:dyDescent="0.3">
      <c r="A50" s="4" t="s">
        <v>299</v>
      </c>
      <c r="B50" s="2">
        <v>88</v>
      </c>
      <c r="D50" s="4" t="s">
        <v>287</v>
      </c>
      <c r="E50" s="2">
        <v>58</v>
      </c>
      <c r="G50" s="30" t="s">
        <v>20</v>
      </c>
      <c r="H50" s="29">
        <v>37</v>
      </c>
      <c r="K50" s="30" t="s">
        <v>239</v>
      </c>
      <c r="L50" s="29">
        <v>84</v>
      </c>
      <c r="O50" s="36" t="s">
        <v>287</v>
      </c>
      <c r="P50" s="29">
        <v>61</v>
      </c>
      <c r="S50" s="36" t="s">
        <v>287</v>
      </c>
      <c r="T50" s="29"/>
      <c r="W50" s="36" t="s">
        <v>72</v>
      </c>
      <c r="X50" s="29">
        <v>89</v>
      </c>
      <c r="AA50" s="53" t="s">
        <v>51</v>
      </c>
      <c r="AB50" s="29">
        <v>72</v>
      </c>
    </row>
    <row r="51" spans="1:28" ht="17.25" x14ac:dyDescent="0.3">
      <c r="A51" s="1" t="s">
        <v>51</v>
      </c>
      <c r="B51" s="2">
        <v>54</v>
      </c>
      <c r="D51" s="1" t="s">
        <v>3</v>
      </c>
      <c r="E51" s="2">
        <v>37</v>
      </c>
      <c r="G51" s="30" t="s">
        <v>9</v>
      </c>
      <c r="H51" s="29">
        <v>95</v>
      </c>
      <c r="K51" s="30" t="s">
        <v>3</v>
      </c>
      <c r="L51" s="29">
        <v>67</v>
      </c>
      <c r="O51" s="53" t="s">
        <v>287</v>
      </c>
      <c r="P51" s="29">
        <v>57</v>
      </c>
      <c r="S51" s="53" t="s">
        <v>287</v>
      </c>
      <c r="T51" s="29"/>
      <c r="W51" s="30" t="s">
        <v>45</v>
      </c>
      <c r="X51" s="29">
        <v>77</v>
      </c>
      <c r="AA51" s="30" t="s">
        <v>51</v>
      </c>
      <c r="AB51" s="29">
        <v>66</v>
      </c>
    </row>
    <row r="52" spans="1:28" ht="17.25" x14ac:dyDescent="0.3">
      <c r="D52" s="1" t="s">
        <v>14</v>
      </c>
      <c r="E52" s="2">
        <v>66</v>
      </c>
      <c r="G52" s="30" t="s">
        <v>239</v>
      </c>
      <c r="H52" s="29">
        <v>84</v>
      </c>
      <c r="K52" s="30" t="s">
        <v>3</v>
      </c>
      <c r="L52" s="29">
        <v>58</v>
      </c>
      <c r="O52" s="36" t="s">
        <v>287</v>
      </c>
      <c r="P52" s="29"/>
      <c r="S52" s="36" t="s">
        <v>287</v>
      </c>
      <c r="T52" s="29"/>
      <c r="W52" s="30" t="s">
        <v>45</v>
      </c>
      <c r="X52" s="29">
        <v>72</v>
      </c>
    </row>
    <row r="53" spans="1:28" ht="17.25" x14ac:dyDescent="0.3">
      <c r="D53" s="1" t="s">
        <v>45</v>
      </c>
      <c r="E53" s="2">
        <v>49</v>
      </c>
      <c r="G53" s="53" t="s">
        <v>3</v>
      </c>
      <c r="H53" s="29">
        <v>62</v>
      </c>
      <c r="K53" s="30" t="s">
        <v>104</v>
      </c>
      <c r="L53" s="29">
        <v>49</v>
      </c>
      <c r="O53" s="53" t="s">
        <v>287</v>
      </c>
      <c r="P53" s="29"/>
      <c r="S53" s="36" t="s">
        <v>269</v>
      </c>
      <c r="T53" s="29">
        <v>74</v>
      </c>
      <c r="W53" s="30" t="s">
        <v>45</v>
      </c>
      <c r="X53" s="29">
        <v>63</v>
      </c>
    </row>
    <row r="54" spans="1:28" ht="17.25" x14ac:dyDescent="0.3">
      <c r="A54" s="4" t="s">
        <v>287</v>
      </c>
      <c r="B54" s="89">
        <v>68</v>
      </c>
      <c r="D54" s="4" t="s">
        <v>6</v>
      </c>
      <c r="E54" s="2">
        <v>43</v>
      </c>
      <c r="G54" s="30" t="s">
        <v>3</v>
      </c>
      <c r="H54" s="29">
        <v>54</v>
      </c>
      <c r="K54" s="36" t="s">
        <v>71</v>
      </c>
      <c r="L54" s="29">
        <v>85</v>
      </c>
      <c r="O54" s="36" t="s">
        <v>287</v>
      </c>
      <c r="P54" s="29"/>
      <c r="S54" s="36" t="s">
        <v>269</v>
      </c>
      <c r="T54" s="29"/>
      <c r="W54" s="30" t="s">
        <v>45</v>
      </c>
      <c r="X54" s="29">
        <v>57</v>
      </c>
    </row>
    <row r="55" spans="1:28" ht="17.25" x14ac:dyDescent="0.3">
      <c r="A55" s="1" t="s">
        <v>239</v>
      </c>
      <c r="B55" s="89">
        <v>90</v>
      </c>
      <c r="D55" s="1" t="s">
        <v>104</v>
      </c>
      <c r="E55" s="2">
        <v>23</v>
      </c>
      <c r="G55" s="30" t="s">
        <v>3</v>
      </c>
      <c r="H55" s="29">
        <v>45</v>
      </c>
      <c r="K55" s="30" t="s">
        <v>71</v>
      </c>
      <c r="L55" s="29">
        <v>81</v>
      </c>
      <c r="O55" s="36" t="s">
        <v>269</v>
      </c>
      <c r="P55" s="29">
        <v>76</v>
      </c>
      <c r="S55" s="36" t="s">
        <v>276</v>
      </c>
      <c r="T55" s="29"/>
      <c r="W55" s="30" t="s">
        <v>17</v>
      </c>
      <c r="X55" s="29">
        <v>75</v>
      </c>
    </row>
    <row r="56" spans="1:28" ht="17.25" x14ac:dyDescent="0.3">
      <c r="A56" s="1" t="s">
        <v>45</v>
      </c>
      <c r="B56" s="2">
        <v>75</v>
      </c>
      <c r="D56" s="1" t="s">
        <v>17</v>
      </c>
      <c r="E56" s="2">
        <v>84</v>
      </c>
      <c r="G56" s="53" t="s">
        <v>3</v>
      </c>
      <c r="H56" s="29">
        <v>42</v>
      </c>
      <c r="K56" s="30" t="s">
        <v>71</v>
      </c>
      <c r="L56" s="29">
        <v>66</v>
      </c>
      <c r="O56" s="36" t="s">
        <v>269</v>
      </c>
      <c r="P56" s="29">
        <v>71</v>
      </c>
      <c r="S56" s="36" t="s">
        <v>276</v>
      </c>
      <c r="T56" s="29"/>
      <c r="W56" s="30" t="s">
        <v>17</v>
      </c>
      <c r="X56" s="29">
        <v>61</v>
      </c>
    </row>
    <row r="57" spans="1:28" ht="17.25" x14ac:dyDescent="0.3">
      <c r="D57" s="1" t="s">
        <v>128</v>
      </c>
      <c r="E57" s="2">
        <v>59</v>
      </c>
      <c r="G57" s="30" t="s">
        <v>104</v>
      </c>
      <c r="H57" s="29">
        <v>29</v>
      </c>
      <c r="K57" s="30" t="s">
        <v>71</v>
      </c>
      <c r="L57" s="29">
        <v>62</v>
      </c>
      <c r="O57" s="36" t="s">
        <v>276</v>
      </c>
      <c r="P57" s="29"/>
      <c r="S57" s="30" t="s">
        <v>12</v>
      </c>
      <c r="T57" s="29">
        <v>89</v>
      </c>
      <c r="W57" s="36" t="s">
        <v>51</v>
      </c>
      <c r="X57" s="29">
        <v>75</v>
      </c>
    </row>
    <row r="58" spans="1:28" ht="17.25" x14ac:dyDescent="0.3">
      <c r="D58" s="4" t="s">
        <v>20</v>
      </c>
      <c r="E58" s="2">
        <v>85</v>
      </c>
      <c r="G58" s="36" t="s">
        <v>71</v>
      </c>
      <c r="H58" s="29">
        <v>88</v>
      </c>
      <c r="K58" s="3" t="s">
        <v>440</v>
      </c>
      <c r="L58" s="29">
        <v>82</v>
      </c>
      <c r="O58" s="36" t="s">
        <v>276</v>
      </c>
      <c r="P58" s="29"/>
      <c r="S58" s="30" t="s">
        <v>12</v>
      </c>
      <c r="T58" s="29">
        <v>80</v>
      </c>
      <c r="W58" s="36" t="s">
        <v>51</v>
      </c>
      <c r="X58" s="29">
        <v>74</v>
      </c>
    </row>
    <row r="59" spans="1:28" ht="17.25" x14ac:dyDescent="0.3">
      <c r="D59" s="1" t="s">
        <v>14</v>
      </c>
      <c r="E59" s="2">
        <v>44</v>
      </c>
      <c r="G59" s="30" t="s">
        <v>71</v>
      </c>
      <c r="H59" s="29">
        <v>80</v>
      </c>
      <c r="K59" s="36" t="s">
        <v>47</v>
      </c>
      <c r="L59" s="29">
        <v>76</v>
      </c>
      <c r="O59" s="30" t="s">
        <v>12</v>
      </c>
      <c r="P59" s="29">
        <v>84</v>
      </c>
      <c r="S59" s="36" t="s">
        <v>252</v>
      </c>
      <c r="T59" s="29"/>
      <c r="W59" s="30" t="s">
        <v>51</v>
      </c>
      <c r="X59" s="29">
        <v>60</v>
      </c>
    </row>
    <row r="60" spans="1:28" ht="17.25" x14ac:dyDescent="0.3">
      <c r="A60" s="4" t="s">
        <v>6</v>
      </c>
      <c r="B60" s="89">
        <v>50</v>
      </c>
      <c r="D60" s="4" t="s">
        <v>269</v>
      </c>
      <c r="E60" s="2">
        <v>45</v>
      </c>
      <c r="G60" s="30" t="s">
        <v>71</v>
      </c>
      <c r="H60" s="29">
        <v>76</v>
      </c>
      <c r="K60" s="36" t="s">
        <v>72</v>
      </c>
      <c r="L60" s="29">
        <v>90</v>
      </c>
      <c r="O60" s="30" t="s">
        <v>12</v>
      </c>
      <c r="P60" s="29">
        <v>82</v>
      </c>
      <c r="S60" s="36" t="s">
        <v>248</v>
      </c>
      <c r="T60" s="29"/>
      <c r="W60" s="30" t="s">
        <v>51</v>
      </c>
      <c r="X60" s="29">
        <v>58</v>
      </c>
    </row>
    <row r="61" spans="1:28" ht="17.25" x14ac:dyDescent="0.3">
      <c r="A61" s="1" t="s">
        <v>3</v>
      </c>
      <c r="B61" s="2">
        <v>57</v>
      </c>
      <c r="D61" s="1" t="s">
        <v>51</v>
      </c>
      <c r="E61" s="2">
        <v>41</v>
      </c>
      <c r="G61" s="30" t="s">
        <v>71</v>
      </c>
      <c r="H61" s="29">
        <v>52</v>
      </c>
      <c r="K61" s="30" t="s">
        <v>45</v>
      </c>
      <c r="L61" s="29">
        <v>77</v>
      </c>
      <c r="O61" s="36" t="s">
        <v>252</v>
      </c>
      <c r="P61" s="29"/>
      <c r="S61" s="36" t="s">
        <v>35</v>
      </c>
      <c r="T61" s="29"/>
      <c r="W61" s="53" t="s">
        <v>51</v>
      </c>
      <c r="X61" s="29">
        <v>56</v>
      </c>
    </row>
    <row r="62" spans="1:28" ht="17.25" x14ac:dyDescent="0.3">
      <c r="A62" s="91" t="s">
        <v>71</v>
      </c>
      <c r="B62" s="89">
        <v>86</v>
      </c>
      <c r="D62" s="1" t="s">
        <v>12</v>
      </c>
      <c r="E62" s="2">
        <v>73</v>
      </c>
      <c r="G62" s="3" t="s">
        <v>440</v>
      </c>
      <c r="H62" s="29">
        <v>70</v>
      </c>
      <c r="K62" s="30" t="s">
        <v>45</v>
      </c>
      <c r="L62" s="29">
        <v>76</v>
      </c>
      <c r="O62" s="36" t="s">
        <v>248</v>
      </c>
      <c r="P62" s="29"/>
      <c r="S62" s="30" t="s">
        <v>35</v>
      </c>
      <c r="T62" s="29"/>
    </row>
    <row r="63" spans="1:28" ht="17.25" x14ac:dyDescent="0.3">
      <c r="A63" s="4" t="s">
        <v>51</v>
      </c>
      <c r="B63" s="89">
        <v>71</v>
      </c>
      <c r="D63" s="1" t="s">
        <v>20</v>
      </c>
      <c r="E63" s="2">
        <v>51</v>
      </c>
      <c r="G63" s="36" t="s">
        <v>48</v>
      </c>
      <c r="H63" s="29">
        <v>71</v>
      </c>
      <c r="K63" s="30" t="s">
        <v>45</v>
      </c>
      <c r="L63" s="29">
        <v>61</v>
      </c>
      <c r="O63" s="36" t="s">
        <v>35</v>
      </c>
      <c r="P63" s="29"/>
      <c r="S63" s="30" t="s">
        <v>35</v>
      </c>
      <c r="T63" s="29"/>
    </row>
    <row r="64" spans="1:28" ht="17.25" x14ac:dyDescent="0.3">
      <c r="A64" s="4" t="s">
        <v>290</v>
      </c>
      <c r="B64" s="2">
        <v>60</v>
      </c>
      <c r="D64" s="1" t="s">
        <v>45</v>
      </c>
      <c r="E64" s="2">
        <v>65</v>
      </c>
      <c r="G64" s="36" t="s">
        <v>26</v>
      </c>
      <c r="H64" s="29">
        <v>100</v>
      </c>
      <c r="K64" s="30" t="s">
        <v>45</v>
      </c>
      <c r="L64" s="29">
        <v>55</v>
      </c>
      <c r="O64" s="30" t="s">
        <v>35</v>
      </c>
      <c r="P64" s="29"/>
      <c r="S64" s="30" t="s">
        <v>225</v>
      </c>
      <c r="T64" s="29"/>
    </row>
    <row r="65" spans="1:20" ht="17.25" x14ac:dyDescent="0.3">
      <c r="A65" s="4" t="s">
        <v>295</v>
      </c>
      <c r="B65" s="92">
        <v>84</v>
      </c>
      <c r="D65" s="4" t="s">
        <v>31</v>
      </c>
      <c r="E65" s="2">
        <v>84</v>
      </c>
      <c r="G65" s="30" t="s">
        <v>26</v>
      </c>
      <c r="H65" s="29">
        <v>85</v>
      </c>
      <c r="K65" s="30" t="s">
        <v>17</v>
      </c>
      <c r="L65" s="29">
        <v>71</v>
      </c>
      <c r="O65" s="30" t="s">
        <v>35</v>
      </c>
      <c r="P65" s="29"/>
      <c r="S65" s="36" t="s">
        <v>20</v>
      </c>
      <c r="T65" s="29">
        <v>90</v>
      </c>
    </row>
    <row r="66" spans="1:20" ht="17.25" x14ac:dyDescent="0.3">
      <c r="A66" s="1" t="s">
        <v>20</v>
      </c>
      <c r="B66" s="89">
        <v>74</v>
      </c>
      <c r="D66" s="93" t="s">
        <v>20</v>
      </c>
      <c r="E66" s="2">
        <v>78</v>
      </c>
      <c r="G66" s="36" t="s">
        <v>47</v>
      </c>
      <c r="H66" s="29">
        <v>78</v>
      </c>
      <c r="K66" s="30" t="s">
        <v>17</v>
      </c>
      <c r="L66" s="29">
        <v>63</v>
      </c>
      <c r="O66" s="30" t="s">
        <v>225</v>
      </c>
      <c r="P66" s="29"/>
      <c r="S66" s="30" t="s">
        <v>20</v>
      </c>
      <c r="T66" s="29">
        <v>73</v>
      </c>
    </row>
    <row r="67" spans="1:20" ht="17.25" x14ac:dyDescent="0.3">
      <c r="A67" s="4" t="s">
        <v>22</v>
      </c>
      <c r="B67" s="89">
        <v>69</v>
      </c>
      <c r="D67" s="4" t="s">
        <v>287</v>
      </c>
      <c r="E67" s="2">
        <v>100</v>
      </c>
      <c r="G67" s="36" t="s">
        <v>72</v>
      </c>
      <c r="H67" s="29">
        <v>87</v>
      </c>
      <c r="K67" s="30" t="s">
        <v>17</v>
      </c>
      <c r="L67" s="29">
        <v>52</v>
      </c>
      <c r="O67" s="36" t="s">
        <v>20</v>
      </c>
      <c r="P67" s="29">
        <v>88</v>
      </c>
      <c r="S67" s="53" t="s">
        <v>20</v>
      </c>
      <c r="T67" s="29"/>
    </row>
    <row r="68" spans="1:20" ht="17.25" x14ac:dyDescent="0.3">
      <c r="A68" s="4" t="s">
        <v>6</v>
      </c>
      <c r="B68" s="89">
        <v>83</v>
      </c>
      <c r="D68" s="1" t="s">
        <v>17</v>
      </c>
      <c r="E68" s="2">
        <v>35</v>
      </c>
      <c r="G68" s="53" t="s">
        <v>282</v>
      </c>
      <c r="H68" s="29">
        <v>31</v>
      </c>
      <c r="K68" s="36" t="s">
        <v>51</v>
      </c>
      <c r="L68" s="29">
        <v>73</v>
      </c>
      <c r="O68" s="53" t="s">
        <v>20</v>
      </c>
      <c r="P68" s="29">
        <v>85</v>
      </c>
      <c r="S68" s="53" t="s">
        <v>20</v>
      </c>
      <c r="T68" s="29"/>
    </row>
    <row r="69" spans="1:20" ht="17.25" x14ac:dyDescent="0.3">
      <c r="D69" s="4" t="s">
        <v>45</v>
      </c>
      <c r="E69" s="2">
        <v>60</v>
      </c>
      <c r="G69" s="30" t="s">
        <v>128</v>
      </c>
      <c r="H69" s="29">
        <v>60</v>
      </c>
      <c r="K69" s="36" t="s">
        <v>51</v>
      </c>
      <c r="L69" s="29">
        <v>70</v>
      </c>
      <c r="O69" s="30" t="s">
        <v>20</v>
      </c>
      <c r="P69" s="29"/>
      <c r="S69" s="30" t="s">
        <v>20</v>
      </c>
      <c r="T69" s="29"/>
    </row>
    <row r="70" spans="1:20" ht="17.25" x14ac:dyDescent="0.3">
      <c r="A70" s="1" t="s">
        <v>45</v>
      </c>
      <c r="B70" s="89">
        <v>79</v>
      </c>
      <c r="D70" s="1" t="s">
        <v>24</v>
      </c>
      <c r="E70" s="2">
        <v>33</v>
      </c>
      <c r="G70" s="3" t="s">
        <v>128</v>
      </c>
      <c r="H70" s="29">
        <v>50</v>
      </c>
      <c r="K70" s="53" t="s">
        <v>51</v>
      </c>
      <c r="L70" s="29">
        <v>51</v>
      </c>
      <c r="O70" s="53" t="s">
        <v>20</v>
      </c>
      <c r="P70" s="29"/>
      <c r="S70" s="30" t="s">
        <v>20</v>
      </c>
      <c r="T70" s="29"/>
    </row>
    <row r="71" spans="1:20" ht="17.25" x14ac:dyDescent="0.3">
      <c r="D71" s="94" t="s">
        <v>223</v>
      </c>
      <c r="E71" s="2">
        <v>95</v>
      </c>
      <c r="G71" s="36" t="s">
        <v>45</v>
      </c>
      <c r="H71" s="29">
        <v>83</v>
      </c>
      <c r="K71" s="30" t="s">
        <v>51</v>
      </c>
      <c r="L71" s="29">
        <v>50</v>
      </c>
      <c r="O71" s="30" t="s">
        <v>20</v>
      </c>
      <c r="P71" s="29"/>
      <c r="S71" s="30" t="s">
        <v>20</v>
      </c>
      <c r="T71" s="29"/>
    </row>
    <row r="72" spans="1:20" ht="17.25" x14ac:dyDescent="0.3">
      <c r="A72" s="93" t="s">
        <v>22</v>
      </c>
      <c r="B72" s="89">
        <v>56</v>
      </c>
      <c r="D72" s="4" t="s">
        <v>22</v>
      </c>
      <c r="E72" s="2">
        <v>76</v>
      </c>
      <c r="G72" s="36" t="s">
        <v>45</v>
      </c>
      <c r="H72" s="29">
        <v>82</v>
      </c>
      <c r="O72" s="30" t="s">
        <v>20</v>
      </c>
      <c r="P72" s="29"/>
      <c r="S72" s="36" t="s">
        <v>20</v>
      </c>
      <c r="T72" s="29"/>
    </row>
    <row r="73" spans="1:20" ht="17.25" x14ac:dyDescent="0.3">
      <c r="A73" s="1" t="s">
        <v>22</v>
      </c>
      <c r="B73" s="2">
        <v>79</v>
      </c>
      <c r="D73" s="4" t="s">
        <v>51</v>
      </c>
      <c r="E73" s="2">
        <v>71</v>
      </c>
      <c r="G73" s="36" t="s">
        <v>45</v>
      </c>
      <c r="H73" s="29">
        <v>76</v>
      </c>
      <c r="O73" s="30" t="s">
        <v>20</v>
      </c>
      <c r="P73" s="29"/>
      <c r="S73" s="30" t="s">
        <v>9</v>
      </c>
      <c r="T73" s="29"/>
    </row>
    <row r="74" spans="1:20" ht="17.25" x14ac:dyDescent="0.3">
      <c r="A74" s="4" t="s">
        <v>22</v>
      </c>
      <c r="B74" s="2">
        <v>70</v>
      </c>
      <c r="D74" s="1" t="s">
        <v>17</v>
      </c>
      <c r="E74" s="2">
        <v>71</v>
      </c>
      <c r="G74" s="36" t="s">
        <v>45</v>
      </c>
      <c r="H74" s="29">
        <v>73</v>
      </c>
      <c r="O74" s="30" t="s">
        <v>9</v>
      </c>
      <c r="P74" s="29">
        <v>90</v>
      </c>
      <c r="S74" s="30" t="s">
        <v>239</v>
      </c>
      <c r="T74" s="29"/>
    </row>
    <row r="75" spans="1:20" ht="17.25" x14ac:dyDescent="0.3">
      <c r="A75" s="4" t="s">
        <v>71</v>
      </c>
      <c r="B75" s="89">
        <v>90</v>
      </c>
      <c r="D75" s="1" t="s">
        <v>3</v>
      </c>
      <c r="E75" s="2">
        <v>64</v>
      </c>
      <c r="G75" s="30" t="s">
        <v>45</v>
      </c>
      <c r="H75" s="29">
        <v>69</v>
      </c>
      <c r="O75" s="30" t="s">
        <v>239</v>
      </c>
      <c r="P75" s="29">
        <v>86</v>
      </c>
      <c r="S75" s="30" t="s">
        <v>3</v>
      </c>
      <c r="T75" s="29">
        <v>75</v>
      </c>
    </row>
    <row r="76" spans="1:20" ht="17.25" x14ac:dyDescent="0.3">
      <c r="A76" s="4" t="s">
        <v>447</v>
      </c>
      <c r="B76" s="2">
        <v>92</v>
      </c>
      <c r="D76" s="94" t="s">
        <v>128</v>
      </c>
      <c r="E76" s="2">
        <v>56</v>
      </c>
      <c r="G76" s="30" t="s">
        <v>45</v>
      </c>
      <c r="H76" s="29">
        <v>61</v>
      </c>
      <c r="O76" s="30" t="s">
        <v>3</v>
      </c>
      <c r="P76" s="29">
        <v>64</v>
      </c>
      <c r="S76" s="30" t="s">
        <v>3</v>
      </c>
      <c r="T76" s="29">
        <v>72</v>
      </c>
    </row>
    <row r="77" spans="1:20" ht="17.25" x14ac:dyDescent="0.3">
      <c r="A77" s="1" t="s">
        <v>45</v>
      </c>
      <c r="B77" s="89">
        <v>70</v>
      </c>
      <c r="D77" s="4"/>
      <c r="E77" s="2"/>
      <c r="G77" s="30" t="s">
        <v>45</v>
      </c>
      <c r="H77" s="29">
        <v>58</v>
      </c>
      <c r="O77" s="30" t="s">
        <v>3</v>
      </c>
      <c r="P77" s="29">
        <v>62</v>
      </c>
      <c r="S77" s="30" t="s">
        <v>3</v>
      </c>
      <c r="T77" s="29"/>
    </row>
    <row r="78" spans="1:20" ht="17.25" x14ac:dyDescent="0.3">
      <c r="A78" s="1" t="s">
        <v>45</v>
      </c>
      <c r="B78" s="89">
        <v>59</v>
      </c>
      <c r="D78" s="4" t="s">
        <v>72</v>
      </c>
      <c r="E78" s="2">
        <v>87</v>
      </c>
      <c r="G78" s="30" t="s">
        <v>45</v>
      </c>
      <c r="H78" s="29">
        <v>57</v>
      </c>
      <c r="O78" s="30" t="s">
        <v>3</v>
      </c>
      <c r="P78" s="29"/>
      <c r="S78" s="53" t="s">
        <v>3</v>
      </c>
      <c r="T78" s="29"/>
    </row>
    <row r="79" spans="1:20" ht="17.25" x14ac:dyDescent="0.3">
      <c r="D79" s="93" t="s">
        <v>22</v>
      </c>
      <c r="E79" s="2">
        <v>31</v>
      </c>
      <c r="G79" s="30" t="s">
        <v>45</v>
      </c>
      <c r="H79" s="29">
        <v>46</v>
      </c>
      <c r="O79" s="53" t="s">
        <v>3</v>
      </c>
      <c r="P79" s="29"/>
      <c r="S79" s="53" t="s">
        <v>3</v>
      </c>
      <c r="T79" s="29"/>
    </row>
    <row r="80" spans="1:20" ht="17.25" x14ac:dyDescent="0.3">
      <c r="D80" s="93" t="s">
        <v>58</v>
      </c>
      <c r="E80" s="2">
        <v>40</v>
      </c>
      <c r="G80" s="30" t="s">
        <v>45</v>
      </c>
      <c r="H80" s="29">
        <v>43</v>
      </c>
      <c r="O80" s="30" t="s">
        <v>104</v>
      </c>
      <c r="P80" s="29">
        <v>51</v>
      </c>
      <c r="S80" s="30" t="s">
        <v>104</v>
      </c>
      <c r="T80" s="29">
        <v>63</v>
      </c>
    </row>
    <row r="81" spans="1:20" ht="17.25" x14ac:dyDescent="0.3">
      <c r="A81" s="1" t="s">
        <v>3</v>
      </c>
      <c r="B81" s="89">
        <v>83</v>
      </c>
      <c r="D81" s="94" t="s">
        <v>440</v>
      </c>
      <c r="E81" s="2">
        <v>76</v>
      </c>
      <c r="G81" s="30" t="s">
        <v>17</v>
      </c>
      <c r="H81" s="29">
        <v>79</v>
      </c>
      <c r="O81" s="36" t="s">
        <v>71</v>
      </c>
      <c r="P81" s="29">
        <v>89</v>
      </c>
      <c r="S81" s="30" t="s">
        <v>71</v>
      </c>
      <c r="T81" s="29">
        <v>82</v>
      </c>
    </row>
    <row r="82" spans="1:20" ht="17.25" x14ac:dyDescent="0.3">
      <c r="A82" s="1" t="s">
        <v>104</v>
      </c>
      <c r="B82" s="89">
        <v>49</v>
      </c>
      <c r="D82" s="1" t="s">
        <v>14</v>
      </c>
      <c r="E82" s="2">
        <v>72</v>
      </c>
      <c r="G82" s="30" t="s">
        <v>17</v>
      </c>
      <c r="H82" s="29">
        <v>78</v>
      </c>
      <c r="O82" s="30" t="s">
        <v>71</v>
      </c>
      <c r="P82" s="29">
        <v>80</v>
      </c>
      <c r="S82" s="30" t="s">
        <v>71</v>
      </c>
      <c r="T82" s="29">
        <v>78</v>
      </c>
    </row>
    <row r="83" spans="1:20" ht="17.25" x14ac:dyDescent="0.3">
      <c r="A83" s="4" t="s">
        <v>17</v>
      </c>
      <c r="B83" s="89">
        <v>77</v>
      </c>
      <c r="D83" s="1" t="s">
        <v>17</v>
      </c>
      <c r="E83" s="2">
        <v>53</v>
      </c>
      <c r="G83" s="30" t="s">
        <v>17</v>
      </c>
      <c r="H83" s="29">
        <v>55</v>
      </c>
      <c r="O83" s="30" t="s">
        <v>71</v>
      </c>
      <c r="P83" s="29">
        <v>73</v>
      </c>
      <c r="S83" s="30" t="s">
        <v>71</v>
      </c>
      <c r="T83" s="29"/>
    </row>
    <row r="84" spans="1:20" ht="17.25" x14ac:dyDescent="0.3">
      <c r="A84" s="4"/>
      <c r="B84" s="89">
        <v>65</v>
      </c>
      <c r="D84" s="4" t="s">
        <v>6</v>
      </c>
      <c r="E84" s="2">
        <v>47</v>
      </c>
      <c r="G84" s="30" t="s">
        <v>17</v>
      </c>
      <c r="H84" s="29">
        <v>49</v>
      </c>
      <c r="O84" s="30" t="s">
        <v>71</v>
      </c>
      <c r="P84" s="29">
        <v>56</v>
      </c>
      <c r="S84" s="36" t="s">
        <v>71</v>
      </c>
      <c r="T84" s="29"/>
    </row>
    <row r="85" spans="1:20" ht="17.25" x14ac:dyDescent="0.3">
      <c r="D85" s="93" t="s">
        <v>22</v>
      </c>
      <c r="E85" s="2">
        <v>38</v>
      </c>
      <c r="G85" s="30" t="s">
        <v>17</v>
      </c>
      <c r="H85" s="29">
        <v>47</v>
      </c>
      <c r="O85" s="8" t="s">
        <v>71</v>
      </c>
      <c r="P85" s="29"/>
      <c r="S85" s="8" t="s">
        <v>71</v>
      </c>
      <c r="T85" s="29"/>
    </row>
    <row r="86" spans="1:20" ht="17.25" x14ac:dyDescent="0.3">
      <c r="D86" s="4" t="s">
        <v>248</v>
      </c>
      <c r="E86" s="2">
        <v>34</v>
      </c>
      <c r="G86" s="30" t="s">
        <v>17</v>
      </c>
      <c r="H86" s="29">
        <v>41</v>
      </c>
      <c r="O86" s="3" t="s">
        <v>440</v>
      </c>
      <c r="P86" s="29"/>
      <c r="S86" s="3" t="s">
        <v>440</v>
      </c>
      <c r="T86" s="29"/>
    </row>
    <row r="87" spans="1:20" ht="17.25" x14ac:dyDescent="0.3">
      <c r="D87" s="4" t="s">
        <v>35</v>
      </c>
      <c r="E87" s="2">
        <v>39</v>
      </c>
      <c r="G87" s="30" t="s">
        <v>17</v>
      </c>
      <c r="H87" s="29">
        <v>40</v>
      </c>
      <c r="O87" s="36" t="s">
        <v>48</v>
      </c>
      <c r="P87" s="29"/>
      <c r="S87" s="36" t="s">
        <v>48</v>
      </c>
      <c r="T87" s="29"/>
    </row>
    <row r="88" spans="1:20" ht="17.25" x14ac:dyDescent="0.3">
      <c r="A88" s="4" t="s">
        <v>287</v>
      </c>
      <c r="B88" s="89">
        <v>73</v>
      </c>
      <c r="D88" s="94" t="s">
        <v>6</v>
      </c>
      <c r="E88" s="2">
        <v>85</v>
      </c>
      <c r="G88" s="36" t="s">
        <v>51</v>
      </c>
      <c r="H88" s="29">
        <v>70</v>
      </c>
      <c r="O88" s="36" t="s">
        <v>299</v>
      </c>
      <c r="P88" s="29">
        <v>80</v>
      </c>
      <c r="S88" s="36" t="s">
        <v>299</v>
      </c>
      <c r="T88" s="29">
        <v>80</v>
      </c>
    </row>
    <row r="89" spans="1:20" ht="17.25" x14ac:dyDescent="0.3">
      <c r="A89" s="1" t="s">
        <v>287</v>
      </c>
      <c r="B89" s="89">
        <v>81</v>
      </c>
      <c r="D89" s="4" t="s">
        <v>287</v>
      </c>
      <c r="E89" s="2">
        <v>86</v>
      </c>
      <c r="G89" s="36" t="s">
        <v>51</v>
      </c>
      <c r="H89" s="29">
        <v>69</v>
      </c>
      <c r="O89" s="30" t="s">
        <v>26</v>
      </c>
      <c r="P89" s="29"/>
      <c r="S89" s="30" t="s">
        <v>26</v>
      </c>
      <c r="T89" s="29"/>
    </row>
    <row r="90" spans="1:20" ht="17.25" x14ac:dyDescent="0.3">
      <c r="D90" s="93" t="s">
        <v>14</v>
      </c>
      <c r="E90" s="2">
        <v>27</v>
      </c>
      <c r="G90" s="30" t="s">
        <v>51</v>
      </c>
      <c r="H90" s="29">
        <v>44</v>
      </c>
      <c r="O90" s="36" t="s">
        <v>26</v>
      </c>
      <c r="P90" s="29"/>
      <c r="S90" s="36" t="s">
        <v>26</v>
      </c>
      <c r="T90" s="29"/>
    </row>
    <row r="91" spans="1:20" ht="17.25" x14ac:dyDescent="0.3">
      <c r="D91" s="1" t="s">
        <v>45</v>
      </c>
      <c r="E91" s="2">
        <v>42</v>
      </c>
      <c r="G91" s="30" t="s">
        <v>51</v>
      </c>
      <c r="H91" s="29">
        <v>33</v>
      </c>
      <c r="O91" s="36" t="s">
        <v>26</v>
      </c>
      <c r="P91" s="29"/>
      <c r="S91" s="36" t="s">
        <v>26</v>
      </c>
      <c r="T91" s="29"/>
    </row>
    <row r="92" spans="1:20" ht="17.25" x14ac:dyDescent="0.3">
      <c r="D92" s="1" t="s">
        <v>45</v>
      </c>
      <c r="E92" s="2">
        <v>36</v>
      </c>
      <c r="G92" s="53" t="s">
        <v>51</v>
      </c>
      <c r="H92" s="29">
        <v>32</v>
      </c>
      <c r="O92" s="36" t="s">
        <v>47</v>
      </c>
      <c r="P92" s="29">
        <v>78</v>
      </c>
      <c r="S92" s="36" t="s">
        <v>47</v>
      </c>
      <c r="T92" s="29">
        <v>81</v>
      </c>
    </row>
    <row r="93" spans="1:20" ht="17.25" x14ac:dyDescent="0.3">
      <c r="D93" s="1" t="s">
        <v>51</v>
      </c>
      <c r="E93" s="2">
        <v>29</v>
      </c>
      <c r="O93" s="36" t="s">
        <v>290</v>
      </c>
      <c r="P93" s="29"/>
      <c r="S93" s="36" t="s">
        <v>290</v>
      </c>
      <c r="T93" s="29"/>
    </row>
    <row r="94" spans="1:20" ht="17.25" x14ac:dyDescent="0.3">
      <c r="D94" s="93" t="s">
        <v>51</v>
      </c>
      <c r="E94" s="2">
        <v>26</v>
      </c>
      <c r="O94" s="36" t="s">
        <v>72</v>
      </c>
      <c r="P94" s="29"/>
      <c r="S94" s="36" t="s">
        <v>72</v>
      </c>
      <c r="T94" s="29">
        <v>89</v>
      </c>
    </row>
    <row r="95" spans="1:20" ht="17.25" x14ac:dyDescent="0.3">
      <c r="D95" s="4" t="s">
        <v>51</v>
      </c>
      <c r="E95" s="2">
        <v>25</v>
      </c>
      <c r="O95" s="53" t="s">
        <v>282</v>
      </c>
      <c r="P95" s="29"/>
      <c r="S95" s="53" t="s">
        <v>282</v>
      </c>
      <c r="T95" s="29"/>
    </row>
    <row r="96" spans="1:20" ht="17.25" x14ac:dyDescent="0.3">
      <c r="A96" s="4"/>
      <c r="B96" s="89">
        <v>67</v>
      </c>
      <c r="D96" s="4"/>
      <c r="E96" s="2"/>
      <c r="O96" s="3" t="s">
        <v>128</v>
      </c>
      <c r="P96" s="29"/>
      <c r="S96" s="3" t="s">
        <v>128</v>
      </c>
      <c r="T96" s="29"/>
    </row>
    <row r="97" spans="15:20" ht="17.25" x14ac:dyDescent="0.3">
      <c r="O97" s="30" t="s">
        <v>128</v>
      </c>
      <c r="P97" s="29"/>
      <c r="S97" s="30" t="s">
        <v>128</v>
      </c>
      <c r="T97" s="29"/>
    </row>
    <row r="98" spans="15:20" ht="17.25" x14ac:dyDescent="0.3">
      <c r="O98" s="36" t="s">
        <v>128</v>
      </c>
      <c r="P98" s="29"/>
      <c r="S98" s="36" t="s">
        <v>128</v>
      </c>
      <c r="T98" s="29"/>
    </row>
    <row r="99" spans="15:20" ht="17.25" x14ac:dyDescent="0.3">
      <c r="O99" s="36" t="s">
        <v>447</v>
      </c>
      <c r="P99" s="29"/>
      <c r="S99" s="36" t="s">
        <v>447</v>
      </c>
      <c r="T99" s="29"/>
    </row>
    <row r="100" spans="15:20" ht="17.25" x14ac:dyDescent="0.3">
      <c r="O100" s="36" t="s">
        <v>45</v>
      </c>
      <c r="P100" s="29">
        <v>82</v>
      </c>
      <c r="S100" s="36" t="s">
        <v>45</v>
      </c>
      <c r="T100" s="29">
        <v>84</v>
      </c>
    </row>
    <row r="101" spans="15:20" ht="17.25" x14ac:dyDescent="0.3">
      <c r="O101" s="36" t="s">
        <v>45</v>
      </c>
      <c r="P101" s="29">
        <v>75</v>
      </c>
      <c r="S101" s="30" t="s">
        <v>45</v>
      </c>
      <c r="T101" s="29">
        <v>69</v>
      </c>
    </row>
    <row r="102" spans="15:20" ht="17.25" x14ac:dyDescent="0.3">
      <c r="O102" s="30" t="s">
        <v>45</v>
      </c>
      <c r="P102" s="29">
        <v>72</v>
      </c>
      <c r="S102" s="30" t="s">
        <v>45</v>
      </c>
      <c r="T102" s="29">
        <v>68</v>
      </c>
    </row>
    <row r="103" spans="15:20" ht="17.25" x14ac:dyDescent="0.3">
      <c r="O103" s="30" t="s">
        <v>45</v>
      </c>
      <c r="P103" s="29">
        <v>69</v>
      </c>
      <c r="S103" s="30" t="s">
        <v>45</v>
      </c>
      <c r="T103" s="29">
        <v>67</v>
      </c>
    </row>
    <row r="104" spans="15:20" ht="17.25" x14ac:dyDescent="0.3">
      <c r="O104" s="30" t="s">
        <v>45</v>
      </c>
      <c r="P104" s="29">
        <v>65</v>
      </c>
      <c r="S104" s="30" t="s">
        <v>45</v>
      </c>
      <c r="T104" s="29"/>
    </row>
    <row r="105" spans="15:20" ht="17.25" x14ac:dyDescent="0.3">
      <c r="O105" s="30" t="s">
        <v>45</v>
      </c>
      <c r="P105" s="29">
        <v>60</v>
      </c>
      <c r="S105" s="30" t="s">
        <v>45</v>
      </c>
      <c r="T105" s="29"/>
    </row>
    <row r="106" spans="15:20" ht="17.25" x14ac:dyDescent="0.3">
      <c r="O106" s="30" t="s">
        <v>45</v>
      </c>
      <c r="P106" s="29"/>
      <c r="S106" s="30" t="s">
        <v>45</v>
      </c>
      <c r="T106" s="29"/>
    </row>
    <row r="107" spans="15:20" ht="17.25" x14ac:dyDescent="0.3">
      <c r="O107" s="30" t="s">
        <v>45</v>
      </c>
      <c r="P107" s="29"/>
      <c r="S107" s="36" t="s">
        <v>45</v>
      </c>
      <c r="T107" s="29"/>
    </row>
    <row r="108" spans="15:20" ht="17.25" x14ac:dyDescent="0.3">
      <c r="O108" s="36" t="s">
        <v>45</v>
      </c>
      <c r="P108" s="29"/>
      <c r="S108" s="36" t="s">
        <v>45</v>
      </c>
      <c r="T108" s="29"/>
    </row>
    <row r="109" spans="15:20" ht="17.25" x14ac:dyDescent="0.3">
      <c r="O109" s="36" t="s">
        <v>45</v>
      </c>
      <c r="P109" s="29"/>
      <c r="S109" s="36" t="s">
        <v>45</v>
      </c>
      <c r="T109" s="29"/>
    </row>
    <row r="110" spans="15:20" ht="17.25" x14ac:dyDescent="0.3">
      <c r="O110" s="30" t="s">
        <v>17</v>
      </c>
      <c r="P110" s="29">
        <v>81</v>
      </c>
      <c r="S110" s="30" t="s">
        <v>17</v>
      </c>
      <c r="T110" s="29">
        <v>86</v>
      </c>
    </row>
    <row r="111" spans="15:20" ht="17.25" x14ac:dyDescent="0.3">
      <c r="O111" s="30" t="s">
        <v>17</v>
      </c>
      <c r="P111" s="29">
        <v>78</v>
      </c>
      <c r="S111" s="30" t="s">
        <v>17</v>
      </c>
      <c r="T111" s="29">
        <v>81</v>
      </c>
    </row>
    <row r="112" spans="15:20" ht="17.25" x14ac:dyDescent="0.3">
      <c r="O112" s="30" t="s">
        <v>17</v>
      </c>
      <c r="P112" s="29"/>
      <c r="S112" s="30" t="s">
        <v>17</v>
      </c>
      <c r="T112" s="29">
        <v>64</v>
      </c>
    </row>
    <row r="113" spans="15:20" ht="17.25" x14ac:dyDescent="0.3">
      <c r="O113" s="30" t="s">
        <v>17</v>
      </c>
      <c r="P113" s="29"/>
      <c r="S113" s="30" t="s">
        <v>17</v>
      </c>
      <c r="T113" s="29"/>
    </row>
    <row r="114" spans="15:20" ht="17.25" x14ac:dyDescent="0.3">
      <c r="O114" s="30" t="s">
        <v>17</v>
      </c>
      <c r="P114" s="29"/>
      <c r="S114" s="30" t="s">
        <v>17</v>
      </c>
      <c r="T114" s="29"/>
    </row>
    <row r="115" spans="15:20" ht="17.25" x14ac:dyDescent="0.3">
      <c r="O115" s="30" t="s">
        <v>17</v>
      </c>
      <c r="P115" s="29"/>
      <c r="S115" s="30" t="s">
        <v>17</v>
      </c>
      <c r="T115" s="29"/>
    </row>
    <row r="116" spans="15:20" ht="17.25" x14ac:dyDescent="0.3">
      <c r="O116" s="30" t="s">
        <v>17</v>
      </c>
      <c r="P116" s="29"/>
      <c r="S116" s="30" t="s">
        <v>17</v>
      </c>
      <c r="T116" s="29"/>
    </row>
    <row r="117" spans="15:20" ht="17.25" x14ac:dyDescent="0.3">
      <c r="O117" s="30" t="s">
        <v>17</v>
      </c>
      <c r="P117" s="29"/>
      <c r="S117" s="36" t="s">
        <v>17</v>
      </c>
      <c r="T117" s="29"/>
    </row>
    <row r="118" spans="15:20" ht="17.25" x14ac:dyDescent="0.3">
      <c r="O118" s="36" t="s">
        <v>17</v>
      </c>
      <c r="P118" s="29"/>
      <c r="S118" s="30" t="s">
        <v>51</v>
      </c>
      <c r="T118" s="29">
        <v>66</v>
      </c>
    </row>
    <row r="119" spans="15:20" ht="17.25" x14ac:dyDescent="0.3">
      <c r="O119" s="36" t="s">
        <v>51</v>
      </c>
      <c r="P119" s="29">
        <v>72</v>
      </c>
      <c r="S119" s="30" t="s">
        <v>51</v>
      </c>
      <c r="T119" s="29">
        <v>65</v>
      </c>
    </row>
    <row r="120" spans="15:20" ht="17.25" x14ac:dyDescent="0.3">
      <c r="O120" s="30" t="s">
        <v>51</v>
      </c>
      <c r="P120" s="29">
        <v>58</v>
      </c>
      <c r="S120" s="36" t="s">
        <v>51</v>
      </c>
      <c r="T120" s="29"/>
    </row>
    <row r="121" spans="15:20" ht="17.25" x14ac:dyDescent="0.3">
      <c r="O121" s="30" t="s">
        <v>51</v>
      </c>
      <c r="P121" s="29">
        <v>53</v>
      </c>
      <c r="S121" s="53" t="s">
        <v>51</v>
      </c>
      <c r="T121" s="29"/>
    </row>
    <row r="122" spans="15:20" ht="17.25" x14ac:dyDescent="0.3">
      <c r="O122" s="36" t="s">
        <v>51</v>
      </c>
      <c r="P122" s="29"/>
      <c r="S122" s="36" t="s">
        <v>51</v>
      </c>
      <c r="T122" s="29"/>
    </row>
    <row r="123" spans="15:20" ht="17.25" x14ac:dyDescent="0.3">
      <c r="O123" s="53" t="s">
        <v>51</v>
      </c>
      <c r="P123" s="29"/>
      <c r="S123" s="36" t="s">
        <v>51</v>
      </c>
      <c r="T123" s="29"/>
    </row>
    <row r="124" spans="15:20" ht="17.25" x14ac:dyDescent="0.3">
      <c r="O124" s="36" t="s">
        <v>51</v>
      </c>
      <c r="P124" s="29"/>
      <c r="S124" s="36" t="s">
        <v>51</v>
      </c>
      <c r="T124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>
      <selection activeCell="J5" sqref="J5"/>
    </sheetView>
  </sheetViews>
  <sheetFormatPr defaultRowHeight="16.5" x14ac:dyDescent="0.3"/>
  <cols>
    <col min="1" max="1" width="4" style="14" customWidth="1"/>
    <col min="2" max="2" width="41" style="19" customWidth="1"/>
    <col min="3" max="8" width="12.85546875" style="14" customWidth="1"/>
    <col min="9" max="9" width="11.5703125" style="9" customWidth="1"/>
    <col min="10" max="16384" width="9.140625" style="9"/>
  </cols>
  <sheetData>
    <row r="1" spans="1:10" s="17" customFormat="1" ht="36.75" customHeight="1" x14ac:dyDescent="0.25">
      <c r="A1" s="22" t="s">
        <v>417</v>
      </c>
      <c r="B1" s="20"/>
      <c r="C1" s="16"/>
      <c r="D1" s="16"/>
      <c r="E1" s="16"/>
      <c r="F1" s="16"/>
      <c r="G1" s="16"/>
      <c r="H1" s="16"/>
    </row>
    <row r="2" spans="1:10" s="17" customFormat="1" ht="24" customHeight="1" x14ac:dyDescent="0.25">
      <c r="A2" s="23" t="s">
        <v>487</v>
      </c>
      <c r="B2" s="24" t="s">
        <v>488</v>
      </c>
      <c r="C2" s="18" t="s">
        <v>218</v>
      </c>
      <c r="D2" s="18" t="s">
        <v>418</v>
      </c>
      <c r="E2" s="18" t="s">
        <v>419</v>
      </c>
      <c r="F2" s="18" t="s">
        <v>420</v>
      </c>
      <c r="G2" s="18" t="s">
        <v>219</v>
      </c>
      <c r="H2" s="18" t="s">
        <v>220</v>
      </c>
      <c r="I2" s="18" t="s">
        <v>486</v>
      </c>
      <c r="J2" s="18" t="s">
        <v>489</v>
      </c>
    </row>
    <row r="3" spans="1:10" x14ac:dyDescent="0.3">
      <c r="A3" s="10" t="s">
        <v>2</v>
      </c>
      <c r="B3" s="19" t="s">
        <v>313</v>
      </c>
      <c r="C3" s="21">
        <v>3.7013888888888888E-2</v>
      </c>
      <c r="D3" s="14" t="s">
        <v>314</v>
      </c>
      <c r="E3" s="14" t="s">
        <v>315</v>
      </c>
      <c r="F3" s="14" t="s">
        <v>316</v>
      </c>
      <c r="I3" s="14">
        <v>1</v>
      </c>
      <c r="J3" s="14" t="e">
        <f>VLOOKUP(B3,'Male Master'!$B$3:$E$76,7,FALSE)</f>
        <v>#N/A</v>
      </c>
    </row>
    <row r="4" spans="1:10" x14ac:dyDescent="0.3">
      <c r="A4" s="10" t="s">
        <v>2</v>
      </c>
      <c r="B4" s="26" t="s">
        <v>136</v>
      </c>
      <c r="C4" s="21">
        <v>3.770833333333333E-2</v>
      </c>
      <c r="D4" s="14" t="s">
        <v>137</v>
      </c>
      <c r="E4" s="14" t="s">
        <v>317</v>
      </c>
      <c r="F4" s="14" t="s">
        <v>318</v>
      </c>
      <c r="G4" s="14" t="s">
        <v>320</v>
      </c>
      <c r="H4" s="14" t="s">
        <v>190</v>
      </c>
      <c r="I4" s="14">
        <v>2</v>
      </c>
      <c r="J4" s="14" t="e">
        <f>VLOOKUP(B4,'Male Master'!$B$3:$E$76,7,FALSE)</f>
        <v>#N/A</v>
      </c>
    </row>
    <row r="5" spans="1:10" x14ac:dyDescent="0.3">
      <c r="A5" s="10" t="s">
        <v>2</v>
      </c>
      <c r="B5" s="26" t="s">
        <v>449</v>
      </c>
      <c r="C5" s="21">
        <v>3.7754629629629631E-2</v>
      </c>
      <c r="D5" s="14" t="s">
        <v>319</v>
      </c>
      <c r="E5" s="14" t="s">
        <v>450</v>
      </c>
      <c r="F5" s="14" t="s">
        <v>319</v>
      </c>
      <c r="G5" s="14" t="s">
        <v>173</v>
      </c>
      <c r="H5" s="14" t="s">
        <v>183</v>
      </c>
      <c r="I5" s="14">
        <v>3</v>
      </c>
      <c r="J5" s="14" t="e">
        <f>VLOOKUP(B5,'Male Master'!$B$3:$E$76,7,FALSE)</f>
        <v>#N/A</v>
      </c>
    </row>
    <row r="6" spans="1:10" x14ac:dyDescent="0.3">
      <c r="A6" s="10" t="s">
        <v>2</v>
      </c>
      <c r="B6" s="26" t="s">
        <v>321</v>
      </c>
      <c r="C6" s="21">
        <v>3.8148148148148146E-2</v>
      </c>
      <c r="D6" s="14" t="s">
        <v>319</v>
      </c>
      <c r="E6" s="14" t="s">
        <v>322</v>
      </c>
      <c r="F6" s="14" t="s">
        <v>319</v>
      </c>
      <c r="G6" s="14" t="s">
        <v>244</v>
      </c>
      <c r="H6" s="14" t="s">
        <v>323</v>
      </c>
      <c r="I6" s="14">
        <v>4</v>
      </c>
      <c r="J6" s="14" t="e">
        <f>VLOOKUP(B6,'Male Master'!$B$3:$E$76,7,FALSE)</f>
        <v>#N/A</v>
      </c>
    </row>
    <row r="7" spans="1:10" x14ac:dyDescent="0.3">
      <c r="A7" s="10" t="s">
        <v>2</v>
      </c>
      <c r="B7" s="26" t="s">
        <v>451</v>
      </c>
      <c r="C7" s="21">
        <v>3.8206018518518521E-2</v>
      </c>
      <c r="D7" s="14" t="s">
        <v>318</v>
      </c>
      <c r="E7" s="14" t="s">
        <v>450</v>
      </c>
      <c r="F7" s="14" t="s">
        <v>319</v>
      </c>
      <c r="G7" s="14" t="s">
        <v>191</v>
      </c>
      <c r="H7" s="14" t="s">
        <v>138</v>
      </c>
      <c r="I7" s="14">
        <v>5</v>
      </c>
      <c r="J7" s="14" t="e">
        <f>VLOOKUP(B7,'Male Master'!$B$3:$E$76,7,FALSE)</f>
        <v>#N/A</v>
      </c>
    </row>
    <row r="8" spans="1:10" x14ac:dyDescent="0.3">
      <c r="A8" s="10" t="s">
        <v>2</v>
      </c>
      <c r="B8" s="26" t="s">
        <v>324</v>
      </c>
      <c r="C8" s="21">
        <v>3.8703703703703705E-2</v>
      </c>
      <c r="D8" s="14" t="s">
        <v>139</v>
      </c>
      <c r="E8" s="14" t="s">
        <v>325</v>
      </c>
      <c r="F8" s="14" t="s">
        <v>326</v>
      </c>
      <c r="G8" s="14" t="s">
        <v>174</v>
      </c>
      <c r="H8" s="14" t="s">
        <v>180</v>
      </c>
      <c r="I8" s="14">
        <v>6</v>
      </c>
      <c r="J8" s="14" t="e">
        <f>VLOOKUP(B8,'Male Master'!$B$3:$E$76,7,FALSE)</f>
        <v>#N/A</v>
      </c>
    </row>
    <row r="9" spans="1:10" x14ac:dyDescent="0.3">
      <c r="A9" s="10" t="s">
        <v>2</v>
      </c>
      <c r="B9" s="26" t="s">
        <v>328</v>
      </c>
      <c r="C9" s="21">
        <v>3.8819444444444441E-2</v>
      </c>
      <c r="D9" s="14" t="s">
        <v>139</v>
      </c>
      <c r="E9" s="14" t="s">
        <v>329</v>
      </c>
      <c r="F9" s="14" t="s">
        <v>314</v>
      </c>
      <c r="G9" s="14" t="s">
        <v>191</v>
      </c>
      <c r="H9" s="14" t="s">
        <v>330</v>
      </c>
      <c r="I9" s="14">
        <v>7</v>
      </c>
      <c r="J9" s="14" t="e">
        <f>VLOOKUP(B9,'Male Master'!$B$3:$E$76,7,FALSE)</f>
        <v>#N/A</v>
      </c>
    </row>
    <row r="10" spans="1:10" x14ac:dyDescent="0.3">
      <c r="A10" s="10" t="s">
        <v>2</v>
      </c>
      <c r="B10" s="26" t="s">
        <v>421</v>
      </c>
      <c r="C10" s="21">
        <v>3.8854166666666669E-2</v>
      </c>
      <c r="D10" s="14" t="s">
        <v>423</v>
      </c>
      <c r="E10" s="14" t="s">
        <v>422</v>
      </c>
      <c r="H10" s="14" t="s">
        <v>242</v>
      </c>
      <c r="I10" s="14">
        <v>8</v>
      </c>
      <c r="J10" s="14" t="e">
        <f>VLOOKUP(B10,'Male Master'!$B$3:$E$76,7,FALSE)</f>
        <v>#N/A</v>
      </c>
    </row>
    <row r="11" spans="1:10" x14ac:dyDescent="0.3">
      <c r="A11" s="10" t="s">
        <v>2</v>
      </c>
      <c r="B11" s="26" t="s">
        <v>331</v>
      </c>
      <c r="C11" s="21">
        <v>3.892361111111111E-2</v>
      </c>
      <c r="D11" s="14" t="s">
        <v>144</v>
      </c>
      <c r="E11" s="14" t="s">
        <v>332</v>
      </c>
      <c r="F11" s="14" t="s">
        <v>139</v>
      </c>
      <c r="G11" s="14" t="s">
        <v>333</v>
      </c>
      <c r="H11" s="14" t="s">
        <v>149</v>
      </c>
      <c r="I11" s="14">
        <v>9</v>
      </c>
      <c r="J11" s="14" t="e">
        <f>VLOOKUP(B11,'Male Master'!$B$3:$E$76,7,FALSE)</f>
        <v>#N/A</v>
      </c>
    </row>
    <row r="12" spans="1:10" x14ac:dyDescent="0.3">
      <c r="A12" s="10" t="s">
        <v>2</v>
      </c>
      <c r="B12" s="26" t="s">
        <v>15</v>
      </c>
      <c r="C12" s="21">
        <v>3.9270833333333331E-2</v>
      </c>
      <c r="D12" s="14" t="s">
        <v>147</v>
      </c>
      <c r="E12" s="14" t="s">
        <v>348</v>
      </c>
      <c r="F12" s="14" t="s">
        <v>326</v>
      </c>
      <c r="G12" s="14" t="s">
        <v>452</v>
      </c>
      <c r="H12" s="14" t="s">
        <v>453</v>
      </c>
      <c r="I12" s="14">
        <v>10</v>
      </c>
      <c r="J12" s="14" t="e">
        <f>VLOOKUP(B12,'Male Master'!$B$3:$E$76,7,FALSE)</f>
        <v>#N/A</v>
      </c>
    </row>
    <row r="13" spans="1:10" x14ac:dyDescent="0.3">
      <c r="A13" s="10" t="s">
        <v>2</v>
      </c>
      <c r="B13" s="26" t="s">
        <v>175</v>
      </c>
      <c r="C13" s="21">
        <v>3.9560185185185184E-2</v>
      </c>
      <c r="D13" s="14" t="s">
        <v>151</v>
      </c>
      <c r="E13" s="14" t="s">
        <v>334</v>
      </c>
      <c r="F13" s="14" t="s">
        <v>147</v>
      </c>
      <c r="G13" s="14" t="s">
        <v>164</v>
      </c>
      <c r="H13" s="14" t="s">
        <v>138</v>
      </c>
      <c r="I13" s="14">
        <v>11</v>
      </c>
      <c r="J13" s="14" t="e">
        <f>VLOOKUP(B13,'Male Master'!$B$3:$E$76,7,FALSE)</f>
        <v>#N/A</v>
      </c>
    </row>
    <row r="14" spans="1:10" x14ac:dyDescent="0.3">
      <c r="A14" s="10" t="s">
        <v>2</v>
      </c>
      <c r="B14" s="26" t="s">
        <v>60</v>
      </c>
      <c r="C14" s="21">
        <v>3.9594907407407405E-2</v>
      </c>
      <c r="D14" s="14" t="s">
        <v>146</v>
      </c>
      <c r="E14" s="14" t="s">
        <v>454</v>
      </c>
      <c r="F14" s="14" t="s">
        <v>146</v>
      </c>
      <c r="G14" s="14" t="s">
        <v>452</v>
      </c>
      <c r="H14" s="14" t="s">
        <v>410</v>
      </c>
      <c r="I14" s="14">
        <v>12</v>
      </c>
      <c r="J14" s="14" t="e">
        <f>VLOOKUP(B14,'Male Master'!$B$3:$E$76,7,FALSE)</f>
        <v>#N/A</v>
      </c>
    </row>
    <row r="15" spans="1:10" x14ac:dyDescent="0.3">
      <c r="A15" s="11" t="s">
        <v>23</v>
      </c>
      <c r="B15" s="26" t="s">
        <v>345</v>
      </c>
      <c r="C15" s="21">
        <v>3.9942129629629626E-2</v>
      </c>
      <c r="D15" s="14" t="s">
        <v>151</v>
      </c>
      <c r="E15" s="14" t="s">
        <v>176</v>
      </c>
      <c r="F15" s="14" t="s">
        <v>152</v>
      </c>
      <c r="G15" s="14" t="s">
        <v>133</v>
      </c>
      <c r="H15" s="14" t="s">
        <v>197</v>
      </c>
      <c r="I15" s="14">
        <v>13</v>
      </c>
      <c r="J15" s="14" t="e">
        <f>VLOOKUP(B15,'Male Master'!$B$3:$E$504,7,FALSE)</f>
        <v>#N/A</v>
      </c>
    </row>
    <row r="16" spans="1:10" x14ac:dyDescent="0.3">
      <c r="A16" s="11" t="s">
        <v>23</v>
      </c>
      <c r="B16" s="26" t="s">
        <v>347</v>
      </c>
      <c r="C16" s="21">
        <v>4.0034722222222222E-2</v>
      </c>
      <c r="D16" s="14" t="s">
        <v>151</v>
      </c>
      <c r="E16" s="14" t="s">
        <v>348</v>
      </c>
      <c r="F16" s="14" t="s">
        <v>152</v>
      </c>
      <c r="G16" s="14" t="s">
        <v>349</v>
      </c>
      <c r="H16" s="14" t="s">
        <v>350</v>
      </c>
      <c r="I16" s="14">
        <v>14</v>
      </c>
      <c r="J16" s="14" t="e">
        <f>VLOOKUP(B16,'Male Master'!$B$3:$E$76,7,FALSE)</f>
        <v>#N/A</v>
      </c>
    </row>
    <row r="17" spans="1:10" x14ac:dyDescent="0.3">
      <c r="A17" s="10" t="s">
        <v>2</v>
      </c>
      <c r="B17" s="19" t="s">
        <v>336</v>
      </c>
      <c r="C17" s="21">
        <v>4.0162037037037038E-2</v>
      </c>
      <c r="D17" s="14" t="s">
        <v>146</v>
      </c>
      <c r="E17" s="14" t="s">
        <v>193</v>
      </c>
      <c r="F17" s="14" t="s">
        <v>147</v>
      </c>
      <c r="G17" s="14" t="s">
        <v>179</v>
      </c>
      <c r="H17" s="14" t="s">
        <v>337</v>
      </c>
      <c r="I17" s="14">
        <v>15</v>
      </c>
      <c r="J17" s="14" t="e">
        <f>VLOOKUP(B17,'Male Master'!$B$3:$E$76,7,FALSE)</f>
        <v>#N/A</v>
      </c>
    </row>
    <row r="18" spans="1:10" x14ac:dyDescent="0.3">
      <c r="A18" s="10" t="s">
        <v>2</v>
      </c>
      <c r="B18" s="19" t="s">
        <v>271</v>
      </c>
      <c r="C18" s="21">
        <v>4.0312499999999994E-2</v>
      </c>
      <c r="D18" s="14" t="s">
        <v>151</v>
      </c>
      <c r="E18" s="14" t="s">
        <v>338</v>
      </c>
      <c r="F18" s="14" t="s">
        <v>152</v>
      </c>
      <c r="G18" s="14" t="s">
        <v>161</v>
      </c>
      <c r="H18" s="14" t="s">
        <v>145</v>
      </c>
      <c r="I18" s="14">
        <v>16</v>
      </c>
      <c r="J18" s="14" t="e">
        <f>VLOOKUP(B18,'Male Master'!$B$3:$E$76,7,FALSE)</f>
        <v>#N/A</v>
      </c>
    </row>
    <row r="19" spans="1:10" x14ac:dyDescent="0.3">
      <c r="A19" s="11" t="s">
        <v>23</v>
      </c>
      <c r="B19" s="19" t="s">
        <v>233</v>
      </c>
      <c r="C19" s="21">
        <v>4.0439814814814817E-2</v>
      </c>
      <c r="D19" s="14" t="s">
        <v>151</v>
      </c>
      <c r="E19" s="14" t="s">
        <v>351</v>
      </c>
      <c r="F19" s="14" t="s">
        <v>151</v>
      </c>
      <c r="G19" s="14" t="s">
        <v>352</v>
      </c>
      <c r="H19" s="14" t="s">
        <v>165</v>
      </c>
      <c r="I19" s="14">
        <v>17</v>
      </c>
      <c r="J19" s="14" t="e">
        <f>VLOOKUP(B19,'Male Master'!$B$3:$E$501,7,FALSE)</f>
        <v>#N/A</v>
      </c>
    </row>
    <row r="20" spans="1:10" x14ac:dyDescent="0.3">
      <c r="A20" s="11" t="s">
        <v>23</v>
      </c>
      <c r="B20" s="19" t="s">
        <v>353</v>
      </c>
      <c r="C20" s="21">
        <v>4.0555555555555553E-2</v>
      </c>
      <c r="D20" s="14" t="s">
        <v>152</v>
      </c>
      <c r="E20" s="14" t="s">
        <v>185</v>
      </c>
      <c r="F20" s="14" t="s">
        <v>146</v>
      </c>
      <c r="G20" s="14" t="s">
        <v>173</v>
      </c>
      <c r="H20" s="14" t="s">
        <v>165</v>
      </c>
      <c r="I20" s="14">
        <v>18</v>
      </c>
      <c r="J20" s="14" t="e">
        <f>VLOOKUP(B20,'Female Master'!$B$3:$E$39,7,FALSE)</f>
        <v>#N/A</v>
      </c>
    </row>
    <row r="21" spans="1:10" x14ac:dyDescent="0.3">
      <c r="A21" s="10" t="s">
        <v>2</v>
      </c>
      <c r="B21" s="19" t="s">
        <v>424</v>
      </c>
      <c r="C21" s="21">
        <v>4.0567129629629627E-2</v>
      </c>
      <c r="D21" s="14" t="s">
        <v>425</v>
      </c>
      <c r="E21" s="14" t="s">
        <v>338</v>
      </c>
      <c r="H21" s="14" t="s">
        <v>132</v>
      </c>
      <c r="I21" s="14">
        <v>19</v>
      </c>
      <c r="J21" s="14" t="e">
        <f>VLOOKUP(B21,'Male Master'!$B$3:$E$76,7,FALSE)</f>
        <v>#N/A</v>
      </c>
    </row>
    <row r="22" spans="1:10" x14ac:dyDescent="0.3">
      <c r="A22" s="11" t="s">
        <v>23</v>
      </c>
      <c r="B22" s="26" t="s">
        <v>182</v>
      </c>
      <c r="C22" s="28">
        <v>4.0763888888888891E-2</v>
      </c>
      <c r="D22" s="27" t="s">
        <v>160</v>
      </c>
      <c r="E22" s="27" t="s">
        <v>355</v>
      </c>
      <c r="F22" s="27" t="s">
        <v>340</v>
      </c>
      <c r="G22" s="27" t="s">
        <v>184</v>
      </c>
      <c r="H22" s="27" t="s">
        <v>335</v>
      </c>
      <c r="I22" s="27">
        <v>20</v>
      </c>
      <c r="J22" s="14" t="e">
        <f>VLOOKUP(B22,'Female Master'!$B$3:$E$672,7,FALSE)</f>
        <v>#N/A</v>
      </c>
    </row>
    <row r="23" spans="1:10" x14ac:dyDescent="0.3">
      <c r="A23" s="10" t="s">
        <v>2</v>
      </c>
      <c r="B23" s="19" t="s">
        <v>339</v>
      </c>
      <c r="C23" s="21">
        <v>4.1238425925925921E-2</v>
      </c>
      <c r="D23" s="14" t="s">
        <v>160</v>
      </c>
      <c r="E23" s="14" t="s">
        <v>329</v>
      </c>
      <c r="F23" s="14" t="s">
        <v>340</v>
      </c>
      <c r="G23" s="14" t="s">
        <v>171</v>
      </c>
      <c r="H23" s="14" t="s">
        <v>134</v>
      </c>
      <c r="I23" s="14">
        <v>21</v>
      </c>
      <c r="J23" s="14" t="e">
        <f>VLOOKUP(B23,'Male Master'!$B$3:$E$76,7,FALSE)</f>
        <v>#N/A</v>
      </c>
    </row>
    <row r="24" spans="1:10" x14ac:dyDescent="0.3">
      <c r="A24" s="11" t="s">
        <v>23</v>
      </c>
      <c r="B24" s="19" t="s">
        <v>356</v>
      </c>
      <c r="C24" s="21">
        <v>4.1319444444444443E-2</v>
      </c>
      <c r="D24" s="14" t="s">
        <v>155</v>
      </c>
      <c r="E24" s="14" t="s">
        <v>357</v>
      </c>
      <c r="F24" s="14" t="s">
        <v>151</v>
      </c>
      <c r="G24" s="14" t="s">
        <v>143</v>
      </c>
      <c r="H24" s="14" t="s">
        <v>359</v>
      </c>
      <c r="I24" s="14">
        <v>22</v>
      </c>
      <c r="J24" s="14" t="e">
        <f>VLOOKUP(B24,'Male Master'!$B$3:$E$76,7,FALSE)</f>
        <v>#N/A</v>
      </c>
    </row>
    <row r="25" spans="1:10" x14ac:dyDescent="0.3">
      <c r="A25" s="11" t="s">
        <v>23</v>
      </c>
      <c r="B25" s="26" t="s">
        <v>360</v>
      </c>
      <c r="C25" s="21">
        <v>4.1412037037037039E-2</v>
      </c>
      <c r="D25" s="14" t="s">
        <v>167</v>
      </c>
      <c r="E25" s="14" t="s">
        <v>346</v>
      </c>
      <c r="F25" s="14" t="s">
        <v>160</v>
      </c>
      <c r="G25" s="14" t="s">
        <v>169</v>
      </c>
      <c r="H25" s="14" t="s">
        <v>199</v>
      </c>
      <c r="I25" s="14">
        <v>23</v>
      </c>
      <c r="J25" s="14" t="e">
        <f>VLOOKUP(B25,'Male Master'!$B$3:$E$76,7,FALSE)</f>
        <v>#N/A</v>
      </c>
    </row>
    <row r="26" spans="1:10" x14ac:dyDescent="0.3">
      <c r="A26" s="11" t="s">
        <v>23</v>
      </c>
      <c r="B26" s="26" t="s">
        <v>39</v>
      </c>
      <c r="C26" s="21">
        <v>4.148148148148148E-2</v>
      </c>
      <c r="D26" s="14" t="s">
        <v>167</v>
      </c>
      <c r="E26" s="14" t="s">
        <v>455</v>
      </c>
      <c r="F26" s="14" t="s">
        <v>340</v>
      </c>
      <c r="G26" s="14" t="s">
        <v>456</v>
      </c>
      <c r="H26" s="14" t="s">
        <v>183</v>
      </c>
      <c r="I26" s="14">
        <v>24</v>
      </c>
      <c r="J26" s="14" t="e">
        <f>VLOOKUP(B26,'Male Master'!$B$3:$E$76,7,FALSE)</f>
        <v>#N/A</v>
      </c>
    </row>
    <row r="27" spans="1:10" x14ac:dyDescent="0.3">
      <c r="A27" s="11" t="s">
        <v>23</v>
      </c>
      <c r="B27" s="26" t="s">
        <v>68</v>
      </c>
      <c r="C27" s="21">
        <v>4.1504629629629627E-2</v>
      </c>
      <c r="D27" s="14" t="s">
        <v>160</v>
      </c>
      <c r="E27" s="14" t="s">
        <v>178</v>
      </c>
      <c r="F27" s="14" t="s">
        <v>340</v>
      </c>
      <c r="G27" s="14" t="s">
        <v>153</v>
      </c>
      <c r="H27" s="14" t="s">
        <v>145</v>
      </c>
      <c r="I27" s="14">
        <v>25</v>
      </c>
      <c r="J27" s="14" t="e">
        <f>VLOOKUP(B27,'Male Master'!$B$3:$E$76,7,FALSE)</f>
        <v>#N/A</v>
      </c>
    </row>
    <row r="28" spans="1:10" x14ac:dyDescent="0.3">
      <c r="A28" s="11" t="s">
        <v>23</v>
      </c>
      <c r="B28" s="26" t="s">
        <v>361</v>
      </c>
      <c r="C28" s="21">
        <v>4.1539351851851855E-2</v>
      </c>
      <c r="D28" s="14" t="s">
        <v>167</v>
      </c>
      <c r="E28" s="14" t="s">
        <v>172</v>
      </c>
      <c r="F28" s="14" t="s">
        <v>340</v>
      </c>
      <c r="G28" s="14" t="s">
        <v>188</v>
      </c>
      <c r="H28" s="14" t="s">
        <v>131</v>
      </c>
      <c r="I28" s="14">
        <v>26</v>
      </c>
      <c r="J28" s="14" t="e">
        <f>VLOOKUP(B28,'Male Master'!$B$3:$E$76,7,FALSE)</f>
        <v>#N/A</v>
      </c>
    </row>
    <row r="29" spans="1:10" x14ac:dyDescent="0.3">
      <c r="A29" s="11" t="s">
        <v>23</v>
      </c>
      <c r="B29" s="26" t="s">
        <v>362</v>
      </c>
      <c r="C29" s="21">
        <v>4.1562500000000002E-2</v>
      </c>
      <c r="D29" s="14" t="s">
        <v>167</v>
      </c>
      <c r="E29" s="14" t="s">
        <v>354</v>
      </c>
      <c r="F29" s="14" t="s">
        <v>340</v>
      </c>
      <c r="G29" s="14" t="s">
        <v>140</v>
      </c>
      <c r="H29" s="14" t="s">
        <v>337</v>
      </c>
      <c r="I29" s="14">
        <v>27</v>
      </c>
      <c r="J29" s="14" t="e">
        <f>VLOOKUP(B29,'Male Master'!$B$3:$E$76,7,FALSE)</f>
        <v>#N/A</v>
      </c>
    </row>
    <row r="30" spans="1:10" x14ac:dyDescent="0.3">
      <c r="A30" s="11" t="s">
        <v>23</v>
      </c>
      <c r="B30" s="26" t="s">
        <v>93</v>
      </c>
      <c r="C30" s="15">
        <v>4.1932870370370377E-2</v>
      </c>
      <c r="D30" s="14" t="s">
        <v>167</v>
      </c>
      <c r="E30" s="14" t="s">
        <v>332</v>
      </c>
      <c r="F30" s="14" t="s">
        <v>160</v>
      </c>
      <c r="G30" s="14" t="s">
        <v>164</v>
      </c>
      <c r="H30" s="14" t="s">
        <v>142</v>
      </c>
      <c r="I30" s="14">
        <v>28</v>
      </c>
      <c r="J30" s="14" t="e">
        <f>VLOOKUP(B30,'Male Master'!$B$3:$E$76,7,FALSE)</f>
        <v>#N/A</v>
      </c>
    </row>
    <row r="31" spans="1:10" x14ac:dyDescent="0.3">
      <c r="A31" s="11" t="s">
        <v>23</v>
      </c>
      <c r="B31" s="26" t="s">
        <v>32</v>
      </c>
      <c r="C31" s="15">
        <v>4.1967592592592591E-2</v>
      </c>
      <c r="D31" s="14" t="s">
        <v>160</v>
      </c>
      <c r="E31" s="14" t="s">
        <v>457</v>
      </c>
      <c r="F31" s="14" t="s">
        <v>340</v>
      </c>
      <c r="G31" s="14" t="s">
        <v>140</v>
      </c>
      <c r="H31" s="14" t="s">
        <v>330</v>
      </c>
      <c r="I31" s="14">
        <v>29</v>
      </c>
      <c r="J31" s="14" t="e">
        <f>VLOOKUP(B31,'Male Master'!$B$3:$E$76,7,FALSE)</f>
        <v>#N/A</v>
      </c>
    </row>
    <row r="32" spans="1:10" x14ac:dyDescent="0.3">
      <c r="A32" s="11" t="s">
        <v>23</v>
      </c>
      <c r="B32" s="26" t="s">
        <v>177</v>
      </c>
      <c r="C32" s="15">
        <v>4.2002314814814812E-2</v>
      </c>
      <c r="D32" s="14" t="s">
        <v>167</v>
      </c>
      <c r="E32" s="14" t="s">
        <v>363</v>
      </c>
      <c r="F32" s="14" t="s">
        <v>340</v>
      </c>
      <c r="G32" s="14" t="s">
        <v>130</v>
      </c>
      <c r="H32" s="14" t="s">
        <v>327</v>
      </c>
      <c r="I32" s="14">
        <v>30</v>
      </c>
      <c r="J32" s="14" t="e">
        <f>VLOOKUP(B32,'Male Master'!$B$3:$E$76,7,FALSE)</f>
        <v>#N/A</v>
      </c>
    </row>
    <row r="33" spans="1:10" x14ac:dyDescent="0.3">
      <c r="A33" s="11" t="s">
        <v>23</v>
      </c>
      <c r="B33" s="26" t="s">
        <v>364</v>
      </c>
      <c r="C33" s="15">
        <v>4.2094907407407407E-2</v>
      </c>
      <c r="D33" s="14" t="s">
        <v>166</v>
      </c>
      <c r="E33" s="14" t="s">
        <v>358</v>
      </c>
      <c r="F33" s="14" t="s">
        <v>159</v>
      </c>
      <c r="G33" s="14" t="s">
        <v>365</v>
      </c>
      <c r="H33" s="14" t="s">
        <v>148</v>
      </c>
      <c r="I33" s="14">
        <v>31</v>
      </c>
      <c r="J33" s="14" t="e">
        <f>VLOOKUP(B33,'Male Master'!$B$3:$E$76,7,FALSE)</f>
        <v>#N/A</v>
      </c>
    </row>
    <row r="34" spans="1:10" x14ac:dyDescent="0.3">
      <c r="A34" s="11" t="s">
        <v>23</v>
      </c>
      <c r="B34" s="26" t="s">
        <v>53</v>
      </c>
      <c r="C34" s="15">
        <v>4.221064814814815E-2</v>
      </c>
      <c r="D34" s="14" t="s">
        <v>186</v>
      </c>
      <c r="E34" s="14" t="s">
        <v>332</v>
      </c>
      <c r="F34" s="14" t="s">
        <v>166</v>
      </c>
      <c r="G34" s="14" t="s">
        <v>168</v>
      </c>
      <c r="H34" s="14" t="s">
        <v>145</v>
      </c>
      <c r="I34" s="14">
        <v>32</v>
      </c>
      <c r="J34" s="14" t="e">
        <f>VLOOKUP(B34,'Male Master'!$B$3:$E$76,7,FALSE)</f>
        <v>#N/A</v>
      </c>
    </row>
    <row r="35" spans="1:10" x14ac:dyDescent="0.3">
      <c r="A35" s="11" t="s">
        <v>23</v>
      </c>
      <c r="B35" s="26" t="s">
        <v>41</v>
      </c>
      <c r="C35" s="15">
        <v>4.2627314814814819E-2</v>
      </c>
      <c r="D35" s="14" t="s">
        <v>186</v>
      </c>
      <c r="E35" s="14" t="s">
        <v>192</v>
      </c>
      <c r="F35" s="14" t="s">
        <v>159</v>
      </c>
      <c r="G35" s="14" t="s">
        <v>365</v>
      </c>
      <c r="H35" s="14" t="s">
        <v>142</v>
      </c>
      <c r="I35" s="14">
        <v>33</v>
      </c>
      <c r="J35" s="14" t="e">
        <f>VLOOKUP(B35,'Male Master'!$B$3:$E$76,7,FALSE)</f>
        <v>#N/A</v>
      </c>
    </row>
    <row r="36" spans="1:10" x14ac:dyDescent="0.3">
      <c r="A36" s="11" t="s">
        <v>23</v>
      </c>
      <c r="B36" s="26" t="s">
        <v>426</v>
      </c>
      <c r="C36" s="15">
        <v>4.2716539351851851E-2</v>
      </c>
      <c r="D36" s="14" t="s">
        <v>428</v>
      </c>
      <c r="E36" s="14" t="s">
        <v>427</v>
      </c>
      <c r="G36" s="14" t="s">
        <v>444</v>
      </c>
      <c r="H36" s="14" t="s">
        <v>162</v>
      </c>
      <c r="I36" s="14">
        <v>34</v>
      </c>
      <c r="J36" s="14" t="e">
        <f>VLOOKUP(B36,'Male Master'!$B$3:$E$76,7,FALSE)</f>
        <v>#N/A</v>
      </c>
    </row>
    <row r="37" spans="1:10" x14ac:dyDescent="0.3">
      <c r="A37" s="10" t="s">
        <v>2</v>
      </c>
      <c r="B37" s="26" t="s">
        <v>341</v>
      </c>
      <c r="C37" s="15">
        <v>4.2939814814814813E-2</v>
      </c>
      <c r="D37" s="14" t="s">
        <v>160</v>
      </c>
      <c r="E37" s="14" t="s">
        <v>342</v>
      </c>
      <c r="F37" s="14" t="s">
        <v>160</v>
      </c>
      <c r="G37" s="14" t="s">
        <v>153</v>
      </c>
      <c r="H37" s="14" t="s">
        <v>131</v>
      </c>
      <c r="I37" s="14">
        <v>35</v>
      </c>
      <c r="J37" s="14" t="e">
        <f>VLOOKUP(B37,'Male Master'!$B$3:$E$76,7,FALSE)</f>
        <v>#N/A</v>
      </c>
    </row>
    <row r="38" spans="1:10" x14ac:dyDescent="0.3">
      <c r="A38" s="11" t="s">
        <v>23</v>
      </c>
      <c r="B38" s="26" t="s">
        <v>458</v>
      </c>
      <c r="C38" s="15">
        <v>4.3148148148148151E-2</v>
      </c>
      <c r="D38" s="14" t="s">
        <v>159</v>
      </c>
      <c r="E38" s="14" t="s">
        <v>390</v>
      </c>
      <c r="F38" s="14" t="s">
        <v>160</v>
      </c>
      <c r="G38" s="14" t="s">
        <v>459</v>
      </c>
      <c r="H38" s="14" t="s">
        <v>199</v>
      </c>
      <c r="I38" s="14">
        <v>36</v>
      </c>
      <c r="J38" s="14" t="e">
        <f>VLOOKUP(B38,'Male Master'!$B$3:$E$76,7,FALSE)</f>
        <v>#N/A</v>
      </c>
    </row>
    <row r="39" spans="1:10" x14ac:dyDescent="0.3">
      <c r="A39" s="12" t="s">
        <v>74</v>
      </c>
      <c r="B39" s="26" t="s">
        <v>433</v>
      </c>
      <c r="C39" s="15">
        <v>4.3161909722222225E-2</v>
      </c>
      <c r="D39" s="14" t="s">
        <v>434</v>
      </c>
      <c r="E39" s="14" t="s">
        <v>342</v>
      </c>
      <c r="I39" s="14">
        <v>37</v>
      </c>
      <c r="J39" s="14" t="e">
        <f>VLOOKUP(B39,'Male Master'!$B$3:$E$76,7,FALSE)</f>
        <v>#N/A</v>
      </c>
    </row>
    <row r="40" spans="1:10" x14ac:dyDescent="0.3">
      <c r="A40" s="10" t="s">
        <v>2</v>
      </c>
      <c r="B40" s="19" t="s">
        <v>232</v>
      </c>
      <c r="C40" s="15">
        <v>4.3171296296296298E-2</v>
      </c>
      <c r="D40" s="14" t="s">
        <v>159</v>
      </c>
      <c r="E40" s="14" t="s">
        <v>343</v>
      </c>
      <c r="F40" s="14" t="s">
        <v>167</v>
      </c>
      <c r="G40" s="14" t="s">
        <v>150</v>
      </c>
      <c r="H40" s="14" t="s">
        <v>132</v>
      </c>
      <c r="I40" s="14">
        <v>38</v>
      </c>
      <c r="J40" s="14" t="e">
        <f>VLOOKUP(B40,'Male Master'!$B$3:$E$76,7,FALSE)</f>
        <v>#N/A</v>
      </c>
    </row>
    <row r="41" spans="1:10" x14ac:dyDescent="0.3">
      <c r="A41" s="10" t="s">
        <v>2</v>
      </c>
      <c r="B41" s="26" t="s">
        <v>481</v>
      </c>
      <c r="C41" s="15">
        <v>4.3171296296296298E-2</v>
      </c>
      <c r="D41" s="14" t="s">
        <v>482</v>
      </c>
      <c r="E41" s="14" t="s">
        <v>376</v>
      </c>
      <c r="I41" s="14">
        <v>39</v>
      </c>
      <c r="J41" s="14" t="e">
        <f>VLOOKUP(B41,'Male Master'!$B$3:$E$76,7,FALSE)</f>
        <v>#N/A</v>
      </c>
    </row>
    <row r="42" spans="1:10" x14ac:dyDescent="0.3">
      <c r="A42" s="11" t="s">
        <v>23</v>
      </c>
      <c r="B42" s="25" t="s">
        <v>89</v>
      </c>
      <c r="C42" s="15">
        <v>4.3275462962962967E-2</v>
      </c>
      <c r="D42" s="14" t="s">
        <v>194</v>
      </c>
      <c r="E42" s="14" t="s">
        <v>460</v>
      </c>
      <c r="F42" s="14" t="s">
        <v>194</v>
      </c>
      <c r="G42" s="14" t="s">
        <v>181</v>
      </c>
      <c r="H42" s="14" t="s">
        <v>461</v>
      </c>
      <c r="I42" s="14">
        <v>40</v>
      </c>
      <c r="J42" s="14" t="e">
        <f>VLOOKUP(B42,'Female Master'!$B$3:$E$39,7,FALSE)</f>
        <v>#N/A</v>
      </c>
    </row>
    <row r="43" spans="1:10" x14ac:dyDescent="0.3">
      <c r="A43" s="12" t="s">
        <v>74</v>
      </c>
      <c r="B43" s="19" t="s">
        <v>435</v>
      </c>
      <c r="C43" s="15">
        <v>4.352868055555556E-2</v>
      </c>
      <c r="E43" s="14" t="s">
        <v>178</v>
      </c>
      <c r="I43" s="14">
        <v>41</v>
      </c>
      <c r="J43" s="14" t="e">
        <f>VLOOKUP(B43,'Male Master'!$B$3:$E$76,7,FALSE)</f>
        <v>#N/A</v>
      </c>
    </row>
    <row r="44" spans="1:10" x14ac:dyDescent="0.3">
      <c r="A44" s="11" t="s">
        <v>23</v>
      </c>
      <c r="B44" s="19" t="s">
        <v>366</v>
      </c>
      <c r="C44" s="15">
        <v>4.3842592592592593E-2</v>
      </c>
      <c r="D44" s="14" t="s">
        <v>159</v>
      </c>
      <c r="E44" s="14" t="s">
        <v>206</v>
      </c>
      <c r="F44" s="14" t="s">
        <v>160</v>
      </c>
      <c r="G44" s="14" t="s">
        <v>195</v>
      </c>
      <c r="H44" s="14" t="s">
        <v>142</v>
      </c>
      <c r="I44" s="14">
        <v>42</v>
      </c>
      <c r="J44" s="14" t="e">
        <f>VLOOKUP(B44,'Female Master'!$B$3:$E$39,7,FALSE)</f>
        <v>#N/A</v>
      </c>
    </row>
    <row r="45" spans="1:10" x14ac:dyDescent="0.3">
      <c r="A45" s="11" t="s">
        <v>23</v>
      </c>
      <c r="B45" s="19" t="s">
        <v>367</v>
      </c>
      <c r="C45" s="15">
        <v>4.3842592592592593E-2</v>
      </c>
      <c r="D45" s="14" t="s">
        <v>189</v>
      </c>
      <c r="E45" s="14" t="s">
        <v>368</v>
      </c>
      <c r="F45" s="14" t="s">
        <v>186</v>
      </c>
      <c r="G45" s="14" t="s">
        <v>140</v>
      </c>
      <c r="H45" s="14" t="s">
        <v>170</v>
      </c>
      <c r="I45" s="14">
        <v>43</v>
      </c>
      <c r="J45" s="14" t="e">
        <f>VLOOKUP(B45,'Male Master'!$B$3:$E$76,7,FALSE)</f>
        <v>#N/A</v>
      </c>
    </row>
    <row r="46" spans="1:10" x14ac:dyDescent="0.3">
      <c r="A46" s="11" t="s">
        <v>23</v>
      </c>
      <c r="B46" s="19" t="s">
        <v>370</v>
      </c>
      <c r="C46" s="15">
        <v>4.3958333333333328E-2</v>
      </c>
      <c r="D46" s="14" t="s">
        <v>189</v>
      </c>
      <c r="E46" s="14" t="s">
        <v>371</v>
      </c>
      <c r="F46" s="14" t="s">
        <v>186</v>
      </c>
      <c r="G46" s="14" t="s">
        <v>179</v>
      </c>
      <c r="H46" s="14" t="s">
        <v>327</v>
      </c>
      <c r="I46" s="14">
        <v>44</v>
      </c>
      <c r="J46" s="14" t="e">
        <f>VLOOKUP(B46,'Female Master'!$B$3:$E$39,7,FALSE)</f>
        <v>#N/A</v>
      </c>
    </row>
    <row r="47" spans="1:10" x14ac:dyDescent="0.3">
      <c r="A47" s="12" t="s">
        <v>74</v>
      </c>
      <c r="B47" s="63" t="s">
        <v>436</v>
      </c>
      <c r="C47" s="15">
        <v>4.4046956018518518E-2</v>
      </c>
      <c r="D47" s="14" t="s">
        <v>437</v>
      </c>
      <c r="E47" s="14" t="s">
        <v>390</v>
      </c>
      <c r="H47" s="14" t="s">
        <v>132</v>
      </c>
      <c r="I47" s="14">
        <v>45</v>
      </c>
      <c r="J47" s="14" t="e">
        <f>VLOOKUP(B47,'Male Master'!$B$3:$E$501,7,FALSE)</f>
        <v>#N/A</v>
      </c>
    </row>
    <row r="48" spans="1:10" x14ac:dyDescent="0.3">
      <c r="A48" s="12" t="s">
        <v>74</v>
      </c>
      <c r="B48" s="26" t="s">
        <v>250</v>
      </c>
      <c r="C48" s="15">
        <v>4.4328703703703703E-2</v>
      </c>
      <c r="D48" s="14" t="s">
        <v>186</v>
      </c>
      <c r="E48" s="14" t="s">
        <v>464</v>
      </c>
      <c r="F48" s="14" t="s">
        <v>166</v>
      </c>
      <c r="G48" s="14" t="s">
        <v>465</v>
      </c>
      <c r="H48" s="14" t="s">
        <v>466</v>
      </c>
      <c r="I48" s="14">
        <v>46</v>
      </c>
      <c r="J48" s="14" t="e">
        <f>VLOOKUP(B48,'Female Master'!$B$3:$E$39,7,FALSE)</f>
        <v>#N/A</v>
      </c>
    </row>
    <row r="49" spans="1:10" x14ac:dyDescent="0.3">
      <c r="A49" s="12" t="s">
        <v>74</v>
      </c>
      <c r="B49" s="26" t="s">
        <v>246</v>
      </c>
      <c r="C49" s="15">
        <v>4.4340277777777777E-2</v>
      </c>
      <c r="D49" s="14" t="s">
        <v>194</v>
      </c>
      <c r="E49" s="14" t="s">
        <v>187</v>
      </c>
      <c r="F49" s="14" t="s">
        <v>189</v>
      </c>
      <c r="G49" s="14" t="s">
        <v>164</v>
      </c>
      <c r="H49" s="14" t="s">
        <v>165</v>
      </c>
      <c r="I49" s="14">
        <v>47</v>
      </c>
      <c r="J49" s="14" t="e">
        <f>VLOOKUP(B49,'Male Master'!$B$3:$E$76,7,FALSE)</f>
        <v>#N/A</v>
      </c>
    </row>
    <row r="50" spans="1:10" x14ac:dyDescent="0.3">
      <c r="A50" s="10" t="s">
        <v>2</v>
      </c>
      <c r="B50" s="26" t="s">
        <v>234</v>
      </c>
      <c r="C50" s="15">
        <v>4.4606481481481476E-2</v>
      </c>
      <c r="D50" s="14" t="s">
        <v>194</v>
      </c>
      <c r="E50" s="14" t="s">
        <v>344</v>
      </c>
      <c r="F50" s="14" t="s">
        <v>186</v>
      </c>
      <c r="G50" s="14" t="s">
        <v>153</v>
      </c>
      <c r="H50" s="14" t="s">
        <v>165</v>
      </c>
      <c r="I50" s="14">
        <v>48</v>
      </c>
      <c r="J50" s="14" t="e">
        <f>VLOOKUP(B50,'Male Master'!$B$3:$E$76,7,FALSE)</f>
        <v>#N/A</v>
      </c>
    </row>
    <row r="51" spans="1:10" x14ac:dyDescent="0.3">
      <c r="A51" s="11" t="s">
        <v>23</v>
      </c>
      <c r="B51" s="26" t="s">
        <v>372</v>
      </c>
      <c r="C51" s="15">
        <v>4.4733796296296292E-2</v>
      </c>
      <c r="D51" s="14" t="s">
        <v>186</v>
      </c>
      <c r="E51" s="14" t="s">
        <v>373</v>
      </c>
      <c r="F51" s="14" t="s">
        <v>166</v>
      </c>
      <c r="G51" s="14" t="s">
        <v>374</v>
      </c>
      <c r="H51" s="14" t="s">
        <v>242</v>
      </c>
      <c r="I51" s="14">
        <v>49</v>
      </c>
      <c r="J51" s="14" t="e">
        <f>VLOOKUP(B51,'Female Master'!$B$3:$E$39,7,FALSE)</f>
        <v>#N/A</v>
      </c>
    </row>
    <row r="52" spans="1:10" x14ac:dyDescent="0.3">
      <c r="A52" s="11" t="s">
        <v>23</v>
      </c>
      <c r="B52" s="26" t="s">
        <v>375</v>
      </c>
      <c r="C52" s="15">
        <v>4.4780092592592587E-2</v>
      </c>
      <c r="D52" s="14" t="s">
        <v>189</v>
      </c>
      <c r="E52" s="14" t="s">
        <v>376</v>
      </c>
      <c r="F52" s="14" t="s">
        <v>167</v>
      </c>
      <c r="G52" s="14" t="s">
        <v>377</v>
      </c>
      <c r="H52" s="14" t="s">
        <v>197</v>
      </c>
      <c r="I52" s="14">
        <v>50</v>
      </c>
      <c r="J52" s="14" t="e">
        <f>VLOOKUP(B52,'Male Master'!$B$3:$E$76,7,FALSE)</f>
        <v>#N/A</v>
      </c>
    </row>
    <row r="53" spans="1:10" x14ac:dyDescent="0.3">
      <c r="A53" s="12" t="s">
        <v>74</v>
      </c>
      <c r="B53" s="26" t="s">
        <v>384</v>
      </c>
      <c r="C53" s="15">
        <v>4.4872685185185189E-2</v>
      </c>
      <c r="D53" s="14" t="s">
        <v>202</v>
      </c>
      <c r="E53" s="14" t="s">
        <v>385</v>
      </c>
      <c r="F53" s="14" t="s">
        <v>202</v>
      </c>
      <c r="G53" s="14" t="s">
        <v>198</v>
      </c>
      <c r="H53" s="14" t="s">
        <v>141</v>
      </c>
      <c r="I53" s="14">
        <v>51</v>
      </c>
      <c r="J53" s="14" t="e">
        <f>VLOOKUP(B53,'Male Master'!$B$3:$E$76,7,FALSE)</f>
        <v>#N/A</v>
      </c>
    </row>
    <row r="54" spans="1:10" x14ac:dyDescent="0.3">
      <c r="A54" s="11" t="s">
        <v>23</v>
      </c>
      <c r="B54" s="26" t="s">
        <v>378</v>
      </c>
      <c r="C54" s="15">
        <v>4.4884259259259263E-2</v>
      </c>
      <c r="D54" s="14" t="s">
        <v>194</v>
      </c>
      <c r="E54" s="14" t="s">
        <v>379</v>
      </c>
      <c r="F54" s="14" t="s">
        <v>189</v>
      </c>
      <c r="G54" s="14" t="s">
        <v>150</v>
      </c>
      <c r="H54" s="14" t="s">
        <v>180</v>
      </c>
      <c r="I54" s="14">
        <v>52</v>
      </c>
      <c r="J54" s="14" t="e">
        <f>VLOOKUP(B54,'Female Master'!$B$3:$E$39,7,FALSE)</f>
        <v>#N/A</v>
      </c>
    </row>
    <row r="55" spans="1:10" x14ac:dyDescent="0.3">
      <c r="A55" s="11" t="s">
        <v>23</v>
      </c>
      <c r="B55" s="26" t="s">
        <v>462</v>
      </c>
      <c r="C55" s="15">
        <v>4.5000000000000005E-2</v>
      </c>
      <c r="D55" s="14" t="s">
        <v>166</v>
      </c>
      <c r="E55" s="14" t="s">
        <v>407</v>
      </c>
      <c r="F55" s="14" t="s">
        <v>159</v>
      </c>
      <c r="G55" s="14" t="s">
        <v>463</v>
      </c>
      <c r="H55" s="14" t="s">
        <v>138</v>
      </c>
      <c r="I55" s="14">
        <v>53</v>
      </c>
      <c r="J55" s="14" t="e">
        <f>VLOOKUP(B55,'Female Master'!$B$3:$E$39,7,FALSE)</f>
        <v>#N/A</v>
      </c>
    </row>
    <row r="56" spans="1:10" x14ac:dyDescent="0.3">
      <c r="A56" s="12" t="s">
        <v>74</v>
      </c>
      <c r="B56" s="26" t="s">
        <v>467</v>
      </c>
      <c r="C56" s="15">
        <v>4.50462962962963E-2</v>
      </c>
      <c r="D56" s="14" t="s">
        <v>186</v>
      </c>
      <c r="E56" s="14" t="s">
        <v>468</v>
      </c>
      <c r="F56" s="14" t="s">
        <v>166</v>
      </c>
      <c r="G56" s="14" t="s">
        <v>469</v>
      </c>
      <c r="H56" s="14" t="s">
        <v>142</v>
      </c>
      <c r="I56" s="14">
        <v>54</v>
      </c>
      <c r="J56" s="14" t="e">
        <f>VLOOKUP(B56,'Female Master'!$B$3:$E$39,7,FALSE)</f>
        <v>#N/A</v>
      </c>
    </row>
    <row r="57" spans="1:10" x14ac:dyDescent="0.3">
      <c r="A57" s="11" t="s">
        <v>23</v>
      </c>
      <c r="B57" s="26" t="s">
        <v>380</v>
      </c>
      <c r="C57" s="15">
        <v>4.5138888888888888E-2</v>
      </c>
      <c r="D57" s="14" t="s">
        <v>201</v>
      </c>
      <c r="E57" s="14" t="s">
        <v>381</v>
      </c>
      <c r="F57" s="14" t="s">
        <v>194</v>
      </c>
      <c r="G57" s="14" t="s">
        <v>171</v>
      </c>
      <c r="H57" s="14" t="s">
        <v>165</v>
      </c>
      <c r="I57" s="14">
        <v>55</v>
      </c>
      <c r="J57" s="14" t="e">
        <f>VLOOKUP(B57,'Male Master'!$B$3:$E$76,7,FALSE)</f>
        <v>#N/A</v>
      </c>
    </row>
    <row r="58" spans="1:10" x14ac:dyDescent="0.3">
      <c r="A58" s="12" t="s">
        <v>74</v>
      </c>
      <c r="B58" s="26" t="s">
        <v>386</v>
      </c>
      <c r="C58" s="15">
        <v>4.5173611111111116E-2</v>
      </c>
      <c r="D58" s="14" t="s">
        <v>189</v>
      </c>
      <c r="E58" s="14" t="s">
        <v>387</v>
      </c>
      <c r="F58" s="14" t="s">
        <v>186</v>
      </c>
      <c r="G58" s="14" t="s">
        <v>388</v>
      </c>
      <c r="H58" s="14" t="s">
        <v>156</v>
      </c>
      <c r="I58" s="14">
        <v>56</v>
      </c>
      <c r="J58" s="14" t="e">
        <f>VLOOKUP(B58,'Female Master'!$B$3:$E$39,7,FALSE)</f>
        <v>#N/A</v>
      </c>
    </row>
    <row r="59" spans="1:10" x14ac:dyDescent="0.3">
      <c r="A59" s="11" t="s">
        <v>23</v>
      </c>
      <c r="B59" s="26" t="s">
        <v>264</v>
      </c>
      <c r="C59" s="15">
        <v>4.5243055555555557E-2</v>
      </c>
      <c r="D59" s="14" t="s">
        <v>202</v>
      </c>
      <c r="E59" s="14" t="s">
        <v>382</v>
      </c>
      <c r="F59" s="14" t="s">
        <v>202</v>
      </c>
      <c r="G59" s="14" t="s">
        <v>383</v>
      </c>
      <c r="H59" s="14" t="s">
        <v>156</v>
      </c>
      <c r="I59" s="14">
        <v>57</v>
      </c>
      <c r="J59" s="14" t="e">
        <f>VLOOKUP(B59,'Male Master'!$B$3:$E$76,7,FALSE)</f>
        <v>#N/A</v>
      </c>
    </row>
    <row r="60" spans="1:10" x14ac:dyDescent="0.3">
      <c r="A60" s="12" t="s">
        <v>74</v>
      </c>
      <c r="B60" s="26" t="s">
        <v>265</v>
      </c>
      <c r="C60" s="15">
        <v>4.5243055555555557E-2</v>
      </c>
      <c r="D60" s="14" t="s">
        <v>201</v>
      </c>
      <c r="E60" s="14" t="s">
        <v>470</v>
      </c>
      <c r="F60" s="14" t="s">
        <v>202</v>
      </c>
      <c r="G60" s="14" t="s">
        <v>164</v>
      </c>
      <c r="H60" s="14" t="s">
        <v>141</v>
      </c>
      <c r="I60" s="14">
        <v>58</v>
      </c>
      <c r="J60" s="14" t="e">
        <f>VLOOKUP(B60,'Male Master'!$B$3:$E$76,7,FALSE)</f>
        <v>#N/A</v>
      </c>
    </row>
    <row r="61" spans="1:10" x14ac:dyDescent="0.3">
      <c r="A61" s="11" t="s">
        <v>23</v>
      </c>
      <c r="B61" s="26" t="s">
        <v>56</v>
      </c>
      <c r="C61" s="15">
        <v>4.5312499999999999E-2</v>
      </c>
      <c r="D61" s="14" t="s">
        <v>202</v>
      </c>
      <c r="E61" s="14" t="s">
        <v>187</v>
      </c>
      <c r="F61" s="14" t="s">
        <v>186</v>
      </c>
      <c r="G61" s="14" t="s">
        <v>157</v>
      </c>
      <c r="H61" s="14" t="s">
        <v>183</v>
      </c>
      <c r="I61" s="14">
        <v>59</v>
      </c>
      <c r="J61" s="14" t="e">
        <f>VLOOKUP(B61,'Male Master'!$B$3:$E$76,7,FALSE)</f>
        <v>#N/A</v>
      </c>
    </row>
    <row r="62" spans="1:10" x14ac:dyDescent="0.3">
      <c r="A62" s="12" t="s">
        <v>74</v>
      </c>
      <c r="B62" s="26" t="s">
        <v>389</v>
      </c>
      <c r="C62" s="15">
        <v>4.5428240740740734E-2</v>
      </c>
      <c r="D62" s="14" t="s">
        <v>201</v>
      </c>
      <c r="E62" s="14" t="s">
        <v>369</v>
      </c>
      <c r="F62" s="14" t="s">
        <v>202</v>
      </c>
      <c r="G62" s="14" t="s">
        <v>157</v>
      </c>
      <c r="H62" s="14" t="s">
        <v>141</v>
      </c>
      <c r="I62" s="14">
        <v>60</v>
      </c>
      <c r="J62" s="14" t="e">
        <f>VLOOKUP(B62,'Male Master'!$B$3:$E$76,7,FALSE)</f>
        <v>#N/A</v>
      </c>
    </row>
    <row r="63" spans="1:10" x14ac:dyDescent="0.3">
      <c r="A63" s="12" t="s">
        <v>74</v>
      </c>
      <c r="B63" s="26" t="s">
        <v>82</v>
      </c>
      <c r="C63" s="15">
        <v>4.5567129629629631E-2</v>
      </c>
      <c r="D63" s="14" t="s">
        <v>203</v>
      </c>
      <c r="E63" s="14" t="s">
        <v>390</v>
      </c>
      <c r="F63" s="14" t="s">
        <v>200</v>
      </c>
      <c r="G63" s="14" t="s">
        <v>391</v>
      </c>
      <c r="H63" s="14" t="s">
        <v>162</v>
      </c>
      <c r="I63" s="14">
        <v>61</v>
      </c>
      <c r="J63" s="14" t="e">
        <f>VLOOKUP(B63,'Male Master'!$B$3:$E$76,7,FALSE)</f>
        <v>#N/A</v>
      </c>
    </row>
    <row r="64" spans="1:10" x14ac:dyDescent="0.3">
      <c r="A64" s="12" t="s">
        <v>74</v>
      </c>
      <c r="B64" s="26" t="s">
        <v>392</v>
      </c>
      <c r="C64" s="15">
        <v>4.594907407407408E-2</v>
      </c>
      <c r="D64" s="14" t="s">
        <v>200</v>
      </c>
      <c r="E64" s="14" t="s">
        <v>371</v>
      </c>
      <c r="F64" s="14" t="s">
        <v>201</v>
      </c>
      <c r="G64" s="14" t="s">
        <v>154</v>
      </c>
      <c r="H64" s="14" t="s">
        <v>142</v>
      </c>
      <c r="I64" s="14">
        <v>62</v>
      </c>
      <c r="J64" s="14" t="e">
        <f>VLOOKUP(B64,'Male Master'!$B$3:$E$76,7,FALSE)</f>
        <v>#N/A</v>
      </c>
    </row>
    <row r="65" spans="1:10" x14ac:dyDescent="0.3">
      <c r="A65" s="12" t="s">
        <v>74</v>
      </c>
      <c r="B65" s="26" t="s">
        <v>95</v>
      </c>
      <c r="C65" s="15">
        <v>4.5960648148148146E-2</v>
      </c>
      <c r="D65" s="14" t="s">
        <v>203</v>
      </c>
      <c r="E65" s="14" t="s">
        <v>471</v>
      </c>
      <c r="F65" s="14" t="s">
        <v>200</v>
      </c>
      <c r="G65" s="14" t="s">
        <v>472</v>
      </c>
      <c r="H65" s="14" t="s">
        <v>134</v>
      </c>
      <c r="I65" s="14">
        <v>63</v>
      </c>
      <c r="J65" s="14" t="e">
        <f>VLOOKUP(B65,'Male Master'!$B$3:$E$76,7,FALSE)</f>
        <v>#N/A</v>
      </c>
    </row>
    <row r="66" spans="1:10" x14ac:dyDescent="0.3">
      <c r="A66" s="12" t="s">
        <v>74</v>
      </c>
      <c r="B66" s="26" t="s">
        <v>272</v>
      </c>
      <c r="C66" s="15">
        <v>4.6296296296296301E-2</v>
      </c>
      <c r="D66" s="14" t="s">
        <v>201</v>
      </c>
      <c r="E66" s="14" t="s">
        <v>207</v>
      </c>
      <c r="F66" s="14" t="s">
        <v>202</v>
      </c>
      <c r="G66" s="14" t="s">
        <v>208</v>
      </c>
      <c r="H66" s="14" t="s">
        <v>156</v>
      </c>
      <c r="I66" s="14">
        <v>64</v>
      </c>
      <c r="J66" s="14" t="e">
        <f>VLOOKUP(B66,'Female Master'!$B$3:$E$39,7,FALSE)</f>
        <v>#N/A</v>
      </c>
    </row>
    <row r="67" spans="1:10" x14ac:dyDescent="0.3">
      <c r="A67" s="12" t="s">
        <v>74</v>
      </c>
      <c r="B67" s="26" t="s">
        <v>292</v>
      </c>
      <c r="C67" s="15">
        <v>4.6296296296296301E-2</v>
      </c>
      <c r="D67" s="14" t="s">
        <v>484</v>
      </c>
      <c r="E67" s="14" t="s">
        <v>485</v>
      </c>
      <c r="I67" s="14">
        <v>65</v>
      </c>
      <c r="J67" s="14" t="e">
        <f>VLOOKUP(B67,'Female Master'!$B$3:$E$39,7,FALSE)</f>
        <v>#REF!</v>
      </c>
    </row>
    <row r="68" spans="1:10" x14ac:dyDescent="0.3">
      <c r="A68" s="12" t="s">
        <v>74</v>
      </c>
      <c r="B68" s="26" t="s">
        <v>91</v>
      </c>
      <c r="C68" s="15">
        <v>4.65625E-2</v>
      </c>
      <c r="D68" s="14" t="s">
        <v>200</v>
      </c>
      <c r="E68" s="14" t="s">
        <v>210</v>
      </c>
      <c r="F68" s="14" t="s">
        <v>201</v>
      </c>
      <c r="G68" s="14" t="s">
        <v>133</v>
      </c>
      <c r="H68" s="14" t="s">
        <v>156</v>
      </c>
      <c r="I68" s="14">
        <v>66</v>
      </c>
      <c r="J68" s="14" t="e">
        <f>VLOOKUP(B68,'Female Master'!$B$3:$E$39,7,FALSE)</f>
        <v>#N/A</v>
      </c>
    </row>
    <row r="69" spans="1:10" x14ac:dyDescent="0.3">
      <c r="A69" s="12" t="s">
        <v>74</v>
      </c>
      <c r="B69" s="26" t="s">
        <v>393</v>
      </c>
      <c r="C69" s="15">
        <v>4.6574074074074073E-2</v>
      </c>
      <c r="D69" s="14" t="s">
        <v>200</v>
      </c>
      <c r="E69" s="14" t="s">
        <v>204</v>
      </c>
      <c r="F69" s="14" t="s">
        <v>189</v>
      </c>
      <c r="G69" s="14" t="s">
        <v>377</v>
      </c>
      <c r="H69" s="14" t="s">
        <v>183</v>
      </c>
      <c r="I69" s="14">
        <v>67</v>
      </c>
      <c r="J69" s="14" t="e">
        <f>VLOOKUP(B69,'Male Master'!$B$3:$E$76,7,FALSE)</f>
        <v>#N/A</v>
      </c>
    </row>
    <row r="70" spans="1:10" x14ac:dyDescent="0.3">
      <c r="A70" s="12" t="s">
        <v>74</v>
      </c>
      <c r="B70" s="26" t="s">
        <v>98</v>
      </c>
      <c r="C70" s="15">
        <v>4.6875E-2</v>
      </c>
      <c r="I70" s="14">
        <v>68</v>
      </c>
      <c r="J70" s="14" t="e">
        <f>VLOOKUP(B70,'Male Master'!$B$3:$E$76,7,FALSE)</f>
        <v>#REF!</v>
      </c>
    </row>
    <row r="71" spans="1:10" x14ac:dyDescent="0.3">
      <c r="A71" s="12" t="s">
        <v>74</v>
      </c>
      <c r="B71" s="26" t="s">
        <v>63</v>
      </c>
      <c r="C71" s="15">
        <v>4.6886574074074074E-2</v>
      </c>
      <c r="D71" s="14" t="s">
        <v>205</v>
      </c>
      <c r="E71" s="14" t="s">
        <v>473</v>
      </c>
      <c r="F71" s="14" t="s">
        <v>200</v>
      </c>
      <c r="G71" s="14" t="s">
        <v>184</v>
      </c>
      <c r="H71" s="14" t="s">
        <v>474</v>
      </c>
      <c r="I71" s="14">
        <v>69</v>
      </c>
      <c r="J71" s="14" t="e">
        <f>VLOOKUP(B71,'Male Master'!$B$3:$E$76,7,FALSE)</f>
        <v>#N/A</v>
      </c>
    </row>
    <row r="72" spans="1:10" x14ac:dyDescent="0.3">
      <c r="A72" s="12" t="s">
        <v>74</v>
      </c>
      <c r="B72" s="26" t="s">
        <v>76</v>
      </c>
      <c r="C72" s="15">
        <v>4.6979166666666662E-2</v>
      </c>
      <c r="D72" s="14" t="s">
        <v>203</v>
      </c>
      <c r="E72" s="14" t="s">
        <v>394</v>
      </c>
      <c r="F72" s="14" t="s">
        <v>201</v>
      </c>
      <c r="G72" s="14" t="s">
        <v>365</v>
      </c>
      <c r="H72" s="14" t="s">
        <v>135</v>
      </c>
      <c r="I72" s="14">
        <v>70</v>
      </c>
      <c r="J72" s="14" t="e">
        <f>VLOOKUP(B72,'Male Master'!$B$3:$E$76,7,FALSE)</f>
        <v>#N/A</v>
      </c>
    </row>
    <row r="73" spans="1:10" x14ac:dyDescent="0.3">
      <c r="A73" s="12" t="s">
        <v>74</v>
      </c>
      <c r="B73" s="19" t="s">
        <v>87</v>
      </c>
      <c r="C73" s="15">
        <v>4.6990740740740743E-2</v>
      </c>
      <c r="D73" s="14" t="s">
        <v>209</v>
      </c>
      <c r="E73" s="14" t="s">
        <v>395</v>
      </c>
      <c r="F73" s="14" t="s">
        <v>209</v>
      </c>
      <c r="G73" s="14" t="s">
        <v>396</v>
      </c>
      <c r="H73" s="14" t="s">
        <v>148</v>
      </c>
      <c r="I73" s="14">
        <v>71</v>
      </c>
      <c r="J73" s="14" t="e">
        <f>VLOOKUP(B73,'Male Master'!$B$3:$E$76,7,FALSE)</f>
        <v>#N/A</v>
      </c>
    </row>
    <row r="74" spans="1:10" x14ac:dyDescent="0.3">
      <c r="A74" s="11" t="s">
        <v>23</v>
      </c>
      <c r="B74" s="19" t="s">
        <v>429</v>
      </c>
      <c r="C74" s="15">
        <v>4.7009421296296296E-2</v>
      </c>
      <c r="D74" s="14" t="s">
        <v>431</v>
      </c>
      <c r="E74" s="14" t="s">
        <v>430</v>
      </c>
      <c r="H74" s="14" t="s">
        <v>432</v>
      </c>
      <c r="I74" s="14">
        <v>72</v>
      </c>
      <c r="J74" s="14" t="e">
        <f>VLOOKUP(B74,'Male Master'!$B$3:$E$76,7,FALSE)</f>
        <v>#N/A</v>
      </c>
    </row>
    <row r="75" spans="1:10" x14ac:dyDescent="0.3">
      <c r="A75" s="12" t="s">
        <v>74</v>
      </c>
      <c r="B75" s="26" t="s">
        <v>80</v>
      </c>
      <c r="C75" s="15">
        <v>4.7060185185185184E-2</v>
      </c>
      <c r="D75" s="14" t="s">
        <v>205</v>
      </c>
      <c r="E75" s="14" t="s">
        <v>344</v>
      </c>
      <c r="F75" s="14" t="s">
        <v>200</v>
      </c>
      <c r="G75" s="14" t="s">
        <v>184</v>
      </c>
      <c r="H75" s="14" t="s">
        <v>196</v>
      </c>
      <c r="I75" s="14">
        <v>73</v>
      </c>
      <c r="J75" s="14" t="e">
        <f>VLOOKUP(B75,'Male Master'!$B$3:$E$76,7,FALSE)</f>
        <v>#N/A</v>
      </c>
    </row>
    <row r="76" spans="1:10" x14ac:dyDescent="0.3">
      <c r="A76" s="12" t="s">
        <v>74</v>
      </c>
      <c r="B76" s="19" t="s">
        <v>397</v>
      </c>
      <c r="C76" s="15">
        <v>4.7372685185185191E-2</v>
      </c>
      <c r="D76" s="14" t="s">
        <v>398</v>
      </c>
      <c r="E76" s="14" t="s">
        <v>368</v>
      </c>
      <c r="F76" s="14" t="s">
        <v>209</v>
      </c>
      <c r="G76" s="14" t="s">
        <v>396</v>
      </c>
      <c r="H76" s="14" t="s">
        <v>158</v>
      </c>
      <c r="I76" s="14">
        <v>74</v>
      </c>
      <c r="J76" s="14" t="e">
        <f>VLOOKUP(B76,'Male Master'!$B$3:$E$76,7,FALSE)</f>
        <v>#N/A</v>
      </c>
    </row>
    <row r="77" spans="1:10" x14ac:dyDescent="0.3">
      <c r="A77" s="12" t="s">
        <v>74</v>
      </c>
      <c r="B77" s="26" t="s">
        <v>112</v>
      </c>
      <c r="C77" s="15">
        <v>4.7430555555555559E-2</v>
      </c>
      <c r="D77" s="14" t="s">
        <v>209</v>
      </c>
      <c r="E77" s="14" t="s">
        <v>204</v>
      </c>
      <c r="F77" s="14" t="s">
        <v>203</v>
      </c>
      <c r="G77" s="14" t="s">
        <v>399</v>
      </c>
      <c r="H77" s="14" t="s">
        <v>180</v>
      </c>
      <c r="I77" s="14">
        <v>75</v>
      </c>
      <c r="J77" s="14" t="e">
        <f>VLOOKUP(B77,'Female Master'!$B$3:$E$39,7,FALSE)</f>
        <v>#N/A</v>
      </c>
    </row>
    <row r="78" spans="1:10" x14ac:dyDescent="0.3">
      <c r="A78" s="12" t="s">
        <v>74</v>
      </c>
      <c r="B78" s="26" t="s">
        <v>85</v>
      </c>
      <c r="C78" s="15">
        <v>4.7453703703703699E-2</v>
      </c>
      <c r="D78" s="14" t="s">
        <v>203</v>
      </c>
      <c r="E78" s="14" t="s">
        <v>400</v>
      </c>
      <c r="F78" s="14" t="s">
        <v>202</v>
      </c>
      <c r="G78" s="14" t="s">
        <v>133</v>
      </c>
      <c r="H78" s="14" t="s">
        <v>156</v>
      </c>
      <c r="I78" s="14">
        <v>76</v>
      </c>
      <c r="J78" s="14" t="e">
        <f>VLOOKUP(B78,'Female Master'!$B$3:$E$872,7,FALSE)</f>
        <v>#N/A</v>
      </c>
    </row>
    <row r="79" spans="1:10" x14ac:dyDescent="0.3">
      <c r="A79" s="12" t="s">
        <v>74</v>
      </c>
      <c r="B79" s="26" t="s">
        <v>475</v>
      </c>
      <c r="C79" s="15">
        <v>4.762731481481481E-2</v>
      </c>
      <c r="D79" s="14" t="s">
        <v>201</v>
      </c>
      <c r="E79" s="14" t="s">
        <v>476</v>
      </c>
      <c r="F79" s="14" t="s">
        <v>202</v>
      </c>
      <c r="G79" s="14" t="s">
        <v>173</v>
      </c>
      <c r="H79" s="14" t="s">
        <v>461</v>
      </c>
      <c r="I79" s="14">
        <v>77</v>
      </c>
      <c r="J79" s="14" t="e">
        <f>VLOOKUP(B79,'Female Master'!$B$3:$E$39,7,FALSE)</f>
        <v>#N/A</v>
      </c>
    </row>
    <row r="80" spans="1:10" x14ac:dyDescent="0.3">
      <c r="A80" s="12" t="s">
        <v>74</v>
      </c>
      <c r="B80" s="26" t="s">
        <v>401</v>
      </c>
      <c r="C80" s="15">
        <v>4.7812500000000001E-2</v>
      </c>
      <c r="D80" s="14" t="s">
        <v>209</v>
      </c>
      <c r="E80" s="14" t="s">
        <v>214</v>
      </c>
      <c r="F80" s="14" t="s">
        <v>205</v>
      </c>
      <c r="G80" s="14" t="s">
        <v>169</v>
      </c>
      <c r="H80" s="14" t="s">
        <v>141</v>
      </c>
      <c r="I80" s="14">
        <v>78</v>
      </c>
      <c r="J80" s="14" t="e">
        <f>VLOOKUP(B80,'Female Master'!$B$3:$E$39,7,FALSE)</f>
        <v>#N/A</v>
      </c>
    </row>
    <row r="81" spans="1:10" x14ac:dyDescent="0.3">
      <c r="A81" s="12" t="s">
        <v>74</v>
      </c>
      <c r="B81" s="26" t="s">
        <v>490</v>
      </c>
      <c r="C81" s="15">
        <v>4.8200462962962966E-2</v>
      </c>
      <c r="E81" s="14" t="s">
        <v>483</v>
      </c>
      <c r="I81" s="14">
        <v>79</v>
      </c>
      <c r="J81" s="14" t="e">
        <f>VLOOKUP(B81,'Female Master'!$B$3:$E$39,7,FALSE)</f>
        <v>#N/A</v>
      </c>
    </row>
    <row r="82" spans="1:10" x14ac:dyDescent="0.3">
      <c r="A82" s="12" t="s">
        <v>74</v>
      </c>
      <c r="B82" s="26" t="s">
        <v>101</v>
      </c>
      <c r="C82" s="15">
        <v>4.8449074074074082E-2</v>
      </c>
      <c r="D82" s="14" t="s">
        <v>211</v>
      </c>
      <c r="E82" s="14" t="s">
        <v>344</v>
      </c>
      <c r="F82" s="14" t="s">
        <v>398</v>
      </c>
      <c r="G82" s="14" t="s">
        <v>403</v>
      </c>
      <c r="H82" s="14" t="s">
        <v>141</v>
      </c>
      <c r="I82" s="14">
        <v>80</v>
      </c>
      <c r="J82" s="14" t="e">
        <f>VLOOKUP(B82,'Male Master'!$B$3:$E$76,7,FALSE)</f>
        <v>#N/A</v>
      </c>
    </row>
    <row r="83" spans="1:10" x14ac:dyDescent="0.3">
      <c r="A83" s="12" t="s">
        <v>74</v>
      </c>
      <c r="B83" s="26" t="s">
        <v>404</v>
      </c>
      <c r="C83" s="15">
        <v>4.8472222222222222E-2</v>
      </c>
      <c r="D83" s="14" t="s">
        <v>211</v>
      </c>
      <c r="E83" s="14" t="s">
        <v>382</v>
      </c>
      <c r="F83" s="14" t="s">
        <v>398</v>
      </c>
      <c r="G83" s="14" t="s">
        <v>405</v>
      </c>
      <c r="H83" s="14" t="s">
        <v>190</v>
      </c>
      <c r="I83" s="14">
        <v>81</v>
      </c>
      <c r="J83" s="14" t="e">
        <f>VLOOKUP(B83,'Male Master'!$B$3:$E$76,7,FALSE)</f>
        <v>#N/A</v>
      </c>
    </row>
    <row r="84" spans="1:10" x14ac:dyDescent="0.3">
      <c r="A84" s="12" t="s">
        <v>74</v>
      </c>
      <c r="B84" s="19" t="s">
        <v>406</v>
      </c>
      <c r="C84" s="15">
        <v>4.943287037037037E-2</v>
      </c>
      <c r="D84" s="14" t="s">
        <v>211</v>
      </c>
      <c r="E84" s="14" t="s">
        <v>407</v>
      </c>
      <c r="F84" s="14" t="s">
        <v>209</v>
      </c>
      <c r="G84" s="14" t="s">
        <v>181</v>
      </c>
      <c r="H84" s="14" t="s">
        <v>350</v>
      </c>
      <c r="I84" s="14">
        <v>82</v>
      </c>
      <c r="J84" s="14" t="e">
        <f>VLOOKUP(B84,'Male Master'!$B$3:$E$76,7,FALSE)</f>
        <v>#N/A</v>
      </c>
    </row>
    <row r="85" spans="1:10" x14ac:dyDescent="0.3">
      <c r="A85" s="13" t="s">
        <v>105</v>
      </c>
      <c r="B85" s="19" t="s">
        <v>408</v>
      </c>
      <c r="C85" s="15">
        <v>4.9652777777777775E-2</v>
      </c>
      <c r="D85" s="14" t="s">
        <v>213</v>
      </c>
      <c r="E85" s="14" t="s">
        <v>402</v>
      </c>
      <c r="F85" s="14" t="s">
        <v>212</v>
      </c>
      <c r="G85" s="14" t="s">
        <v>409</v>
      </c>
      <c r="H85" s="14" t="s">
        <v>410</v>
      </c>
      <c r="I85" s="14">
        <v>83</v>
      </c>
      <c r="J85" s="14" t="e">
        <f>VLOOKUP(B85,'Female Master'!$B$3:$E$39,7,FALSE)</f>
        <v>#N/A</v>
      </c>
    </row>
    <row r="86" spans="1:10" x14ac:dyDescent="0.3">
      <c r="A86" s="13" t="s">
        <v>105</v>
      </c>
      <c r="B86" s="26" t="s">
        <v>441</v>
      </c>
      <c r="C86" s="15">
        <v>4.9802754629629631E-2</v>
      </c>
      <c r="D86" s="14" t="s">
        <v>443</v>
      </c>
      <c r="E86" s="14" t="s">
        <v>442</v>
      </c>
      <c r="H86" s="14" t="s">
        <v>190</v>
      </c>
      <c r="I86" s="14">
        <v>84</v>
      </c>
      <c r="J86" s="14" t="e">
        <f>VLOOKUP(B86,'Female Master'!$B$3:$E$39,7,FALSE)</f>
        <v>#N/A</v>
      </c>
    </row>
    <row r="87" spans="1:10" x14ac:dyDescent="0.3">
      <c r="A87" s="12" t="s">
        <v>74</v>
      </c>
      <c r="B87" s="26" t="s">
        <v>236</v>
      </c>
      <c r="C87" s="15">
        <v>5.0474537037037033E-2</v>
      </c>
      <c r="D87" s="14" t="s">
        <v>212</v>
      </c>
      <c r="E87" s="14" t="s">
        <v>216</v>
      </c>
      <c r="F87" s="14" t="s">
        <v>209</v>
      </c>
      <c r="G87" s="14" t="s">
        <v>184</v>
      </c>
      <c r="H87" s="14" t="s">
        <v>163</v>
      </c>
      <c r="I87" s="14">
        <v>85</v>
      </c>
      <c r="J87" s="14" t="e">
        <f>VLOOKUP(B87,'Male Master'!$B$3:$E$76,7,FALSE)</f>
        <v>#N/A</v>
      </c>
    </row>
    <row r="88" spans="1:10" x14ac:dyDescent="0.3">
      <c r="A88" s="13" t="s">
        <v>105</v>
      </c>
      <c r="B88" s="26" t="s">
        <v>119</v>
      </c>
      <c r="C88" s="15">
        <v>5.0555555555555555E-2</v>
      </c>
      <c r="D88" s="14" t="s">
        <v>211</v>
      </c>
      <c r="E88" s="14" t="s">
        <v>479</v>
      </c>
      <c r="F88" s="14" t="s">
        <v>211</v>
      </c>
      <c r="G88" s="14" t="s">
        <v>173</v>
      </c>
      <c r="H88" s="14" t="s">
        <v>480</v>
      </c>
      <c r="I88" s="14">
        <v>86</v>
      </c>
      <c r="J88" s="14" t="e">
        <f>VLOOKUP(B88,'Female Master'!$B$3:$E$39,7,FALSE)</f>
        <v>#N/A</v>
      </c>
    </row>
    <row r="89" spans="1:10" x14ac:dyDescent="0.3">
      <c r="A89" s="12" t="s">
        <v>74</v>
      </c>
      <c r="B89" s="26" t="s">
        <v>251</v>
      </c>
      <c r="C89" s="15">
        <v>5.0671296296296298E-2</v>
      </c>
      <c r="D89" s="14" t="s">
        <v>212</v>
      </c>
      <c r="E89" s="14" t="s">
        <v>477</v>
      </c>
      <c r="F89" s="14" t="s">
        <v>209</v>
      </c>
      <c r="G89" s="14" t="s">
        <v>130</v>
      </c>
      <c r="H89" s="14" t="s">
        <v>478</v>
      </c>
      <c r="I89" s="14">
        <v>87</v>
      </c>
      <c r="J89" s="14" t="e">
        <f>VLOOKUP(B89,'Female Master'!$B$3:$E$39,7,FALSE)</f>
        <v>#N/A</v>
      </c>
    </row>
    <row r="90" spans="1:10" x14ac:dyDescent="0.3">
      <c r="A90" s="13" t="s">
        <v>105</v>
      </c>
      <c r="B90" s="26" t="s">
        <v>285</v>
      </c>
      <c r="C90" s="15">
        <v>5.0833333333333335E-2</v>
      </c>
      <c r="I90" s="14">
        <v>88</v>
      </c>
      <c r="J90" s="14" t="e">
        <f>VLOOKUP(B90,'Male Master'!$B$3:$E$76,7,FALSE)</f>
        <v>#REF!</v>
      </c>
    </row>
    <row r="91" spans="1:10" x14ac:dyDescent="0.3">
      <c r="A91" s="13" t="s">
        <v>105</v>
      </c>
      <c r="B91" s="26" t="s">
        <v>411</v>
      </c>
      <c r="C91" s="15">
        <v>5.1724537037037034E-2</v>
      </c>
      <c r="D91" s="14" t="s">
        <v>215</v>
      </c>
      <c r="E91" s="14" t="s">
        <v>412</v>
      </c>
      <c r="F91" s="14" t="s">
        <v>213</v>
      </c>
      <c r="G91" s="14" t="s">
        <v>184</v>
      </c>
      <c r="H91" s="14" t="s">
        <v>158</v>
      </c>
      <c r="I91" s="14">
        <v>89</v>
      </c>
      <c r="J91" s="14" t="e">
        <f>VLOOKUP(B91,'Male Master'!$B$3:$E$76,7,FALSE)</f>
        <v>#N/A</v>
      </c>
    </row>
    <row r="92" spans="1:10" x14ac:dyDescent="0.3">
      <c r="A92" s="13" t="s">
        <v>105</v>
      </c>
      <c r="B92" s="19" t="s">
        <v>413</v>
      </c>
      <c r="C92" s="15">
        <v>5.2037037037037041E-2</v>
      </c>
      <c r="D92" s="14" t="s">
        <v>212</v>
      </c>
      <c r="E92" s="14" t="s">
        <v>414</v>
      </c>
      <c r="F92" s="14" t="s">
        <v>211</v>
      </c>
      <c r="G92" s="14" t="s">
        <v>133</v>
      </c>
      <c r="H92" s="14" t="s">
        <v>141</v>
      </c>
      <c r="I92" s="14">
        <v>90</v>
      </c>
      <c r="J92" s="14" t="e">
        <f>VLOOKUP(B92,'Female Master'!$B$3:$E$39,7,FALSE)</f>
        <v>#N/A</v>
      </c>
    </row>
    <row r="93" spans="1:10" x14ac:dyDescent="0.3">
      <c r="A93" s="13" t="s">
        <v>105</v>
      </c>
      <c r="B93" s="19" t="s">
        <v>235</v>
      </c>
      <c r="C93" s="15">
        <v>5.2685185185185189E-2</v>
      </c>
      <c r="D93" s="14" t="s">
        <v>213</v>
      </c>
      <c r="E93" s="14" t="s">
        <v>221</v>
      </c>
      <c r="F93" s="14" t="s">
        <v>213</v>
      </c>
      <c r="G93" s="14" t="s">
        <v>150</v>
      </c>
      <c r="H93" s="14" t="s">
        <v>196</v>
      </c>
      <c r="I93" s="14">
        <v>91</v>
      </c>
      <c r="J93" s="14" t="e">
        <f>VLOOKUP(B93,'Female Master'!$B$3:$E$39,7,FALSE)</f>
        <v>#N/A</v>
      </c>
    </row>
    <row r="94" spans="1:10" x14ac:dyDescent="0.3">
      <c r="A94" s="13" t="s">
        <v>105</v>
      </c>
      <c r="B94" s="19" t="s">
        <v>116</v>
      </c>
      <c r="C94" s="15">
        <v>5.4768518518518522E-2</v>
      </c>
      <c r="D94" s="14" t="s">
        <v>415</v>
      </c>
      <c r="E94" s="14" t="s">
        <v>416</v>
      </c>
      <c r="F94" s="14" t="s">
        <v>213</v>
      </c>
      <c r="G94" s="14" t="s">
        <v>150</v>
      </c>
      <c r="H94" s="14" t="s">
        <v>141</v>
      </c>
      <c r="I94" s="14">
        <v>92</v>
      </c>
      <c r="J94" s="14" t="e">
        <f>VLOOKUP(B94,'Female Master'!$B$3:$E$39,7,FALSE)</f>
        <v>#N/A</v>
      </c>
    </row>
    <row r="95" spans="1:10" x14ac:dyDescent="0.3">
      <c r="A95" s="13" t="s">
        <v>105</v>
      </c>
      <c r="B95" s="19" t="s">
        <v>217</v>
      </c>
      <c r="C95" s="15">
        <v>5.5798611111111111E-2</v>
      </c>
      <c r="D95" s="14" t="s">
        <v>415</v>
      </c>
      <c r="E95" s="14" t="s">
        <v>266</v>
      </c>
      <c r="F95" s="14" t="s">
        <v>215</v>
      </c>
      <c r="G95" s="14" t="s">
        <v>445</v>
      </c>
      <c r="H95" s="14" t="s">
        <v>237</v>
      </c>
      <c r="I95" s="14">
        <v>93</v>
      </c>
      <c r="J95" s="14" t="e">
        <f>VLOOKUP(B95,'Female Master'!$B$3:$E$39,7,FALSE)</f>
        <v>#N/A</v>
      </c>
    </row>
    <row r="96" spans="1:10" x14ac:dyDescent="0.3">
      <c r="A96" s="13" t="s">
        <v>105</v>
      </c>
      <c r="B96" s="19" t="s">
        <v>303</v>
      </c>
      <c r="C96" s="15">
        <v>6.4236111111111105E-2</v>
      </c>
      <c r="I96" s="14">
        <v>94</v>
      </c>
      <c r="J96" s="14" t="e">
        <f>VLOOKUP(B96,'Female Master'!$B$3:$E$39,7,FALSE)</f>
        <v>#REF!</v>
      </c>
    </row>
  </sheetData>
  <autoFilter ref="A2:J2">
    <sortState ref="A3:J96">
      <sortCondition ref="I2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4" workbookViewId="0">
      <selection activeCell="B93" sqref="B93"/>
    </sheetView>
  </sheetViews>
  <sheetFormatPr defaultRowHeight="17.25" x14ac:dyDescent="0.3"/>
  <cols>
    <col min="1" max="1" width="5.28515625" style="14" customWidth="1"/>
    <col min="2" max="2" width="38.5703125" style="9" customWidth="1"/>
    <col min="3" max="3" width="11.5703125" style="14" customWidth="1"/>
    <col min="4" max="4" width="13.140625" style="14" customWidth="1"/>
    <col min="5" max="5" width="10.7109375" style="14" customWidth="1"/>
    <col min="6" max="6" width="11.42578125" style="14" customWidth="1"/>
    <col min="7" max="7" width="11.140625" style="14" customWidth="1"/>
    <col min="8" max="8" width="10.85546875" style="14" customWidth="1"/>
    <col min="9" max="9" width="8.85546875" style="14" customWidth="1"/>
    <col min="10" max="10" width="9.140625" style="73"/>
    <col min="11" max="11" width="9.140625" style="14"/>
    <col min="12" max="16384" width="9.140625" style="9"/>
  </cols>
  <sheetData>
    <row r="1" spans="1:11" ht="31.5" customHeight="1" x14ac:dyDescent="0.3">
      <c r="A1" s="22" t="s">
        <v>583</v>
      </c>
    </row>
    <row r="2" spans="1:11" ht="34.5" x14ac:dyDescent="0.3">
      <c r="A2" s="23" t="s">
        <v>487</v>
      </c>
      <c r="B2" s="24" t="s">
        <v>488</v>
      </c>
      <c r="C2" s="18" t="s">
        <v>218</v>
      </c>
      <c r="D2" s="18" t="s">
        <v>418</v>
      </c>
      <c r="E2" s="18" t="s">
        <v>419</v>
      </c>
      <c r="F2" s="18" t="s">
        <v>420</v>
      </c>
      <c r="G2" s="18" t="s">
        <v>219</v>
      </c>
      <c r="H2" s="18" t="s">
        <v>220</v>
      </c>
      <c r="I2" s="72" t="s">
        <v>605</v>
      </c>
      <c r="J2" s="74" t="s">
        <v>606</v>
      </c>
      <c r="K2" s="18" t="s">
        <v>615</v>
      </c>
    </row>
    <row r="3" spans="1:11" x14ac:dyDescent="0.3">
      <c r="A3" s="10" t="s">
        <v>2</v>
      </c>
      <c r="B3" s="9" t="s">
        <v>321</v>
      </c>
      <c r="C3" s="21">
        <v>1.9803240740740739E-2</v>
      </c>
      <c r="D3" s="14" t="s">
        <v>499</v>
      </c>
      <c r="E3" s="14" t="s">
        <v>500</v>
      </c>
      <c r="F3" s="14" t="s">
        <v>499</v>
      </c>
      <c r="G3" s="14" t="s">
        <v>244</v>
      </c>
      <c r="H3" s="14" t="s">
        <v>501</v>
      </c>
      <c r="I3" s="14">
        <v>1</v>
      </c>
      <c r="J3" s="73">
        <v>1</v>
      </c>
      <c r="K3" s="14" t="s">
        <v>124</v>
      </c>
    </row>
    <row r="4" spans="1:11" x14ac:dyDescent="0.3">
      <c r="A4" s="10" t="s">
        <v>2</v>
      </c>
      <c r="B4" s="9" t="s">
        <v>572</v>
      </c>
      <c r="C4" s="21">
        <v>1.9803240740740739E-2</v>
      </c>
      <c r="D4" s="14" t="s">
        <v>146</v>
      </c>
      <c r="E4" s="14" t="s">
        <v>502</v>
      </c>
      <c r="F4" s="14" t="s">
        <v>146</v>
      </c>
      <c r="G4" s="14" t="s">
        <v>140</v>
      </c>
      <c r="H4" s="14" t="s">
        <v>199</v>
      </c>
      <c r="I4" s="14">
        <v>2</v>
      </c>
      <c r="J4" s="73">
        <v>2</v>
      </c>
      <c r="K4" s="14" t="s">
        <v>124</v>
      </c>
    </row>
    <row r="5" spans="1:11" x14ac:dyDescent="0.3">
      <c r="A5" s="10" t="s">
        <v>2</v>
      </c>
      <c r="B5" s="9" t="s">
        <v>449</v>
      </c>
      <c r="C5" s="21">
        <v>1.9803240740740739E-2</v>
      </c>
      <c r="D5" s="14" t="s">
        <v>318</v>
      </c>
      <c r="E5" s="14" t="s">
        <v>422</v>
      </c>
      <c r="F5" s="14" t="s">
        <v>137</v>
      </c>
      <c r="G5" s="14" t="s">
        <v>173</v>
      </c>
      <c r="H5" s="14" t="s">
        <v>135</v>
      </c>
      <c r="I5" s="14">
        <v>3</v>
      </c>
      <c r="J5" s="73">
        <v>3</v>
      </c>
      <c r="K5" s="14" t="s">
        <v>124</v>
      </c>
    </row>
    <row r="6" spans="1:11" ht="16.5" x14ac:dyDescent="0.3">
      <c r="A6" s="10" t="s">
        <v>2</v>
      </c>
      <c r="B6" s="9" t="s">
        <v>607</v>
      </c>
      <c r="C6" s="21">
        <v>1.9803240740740739E-2</v>
      </c>
      <c r="D6" s="14" t="s">
        <v>139</v>
      </c>
      <c r="E6" s="14" t="s">
        <v>608</v>
      </c>
      <c r="F6" s="14" t="s">
        <v>137</v>
      </c>
      <c r="G6" s="9" t="s">
        <v>609</v>
      </c>
      <c r="H6" s="9" t="s">
        <v>242</v>
      </c>
      <c r="I6" s="14">
        <v>4</v>
      </c>
      <c r="J6" s="14">
        <v>4</v>
      </c>
      <c r="K6" s="14" t="s">
        <v>124</v>
      </c>
    </row>
    <row r="7" spans="1:11" x14ac:dyDescent="0.3">
      <c r="A7" s="10" t="s">
        <v>2</v>
      </c>
      <c r="B7" s="77" t="s">
        <v>10</v>
      </c>
      <c r="C7" s="78">
        <v>1.9803240740740739E-2</v>
      </c>
      <c r="D7" s="79" t="s">
        <v>144</v>
      </c>
      <c r="E7" s="79" t="s">
        <v>503</v>
      </c>
      <c r="F7" s="79" t="s">
        <v>144</v>
      </c>
      <c r="G7" s="79" t="s">
        <v>504</v>
      </c>
      <c r="H7" s="79" t="s">
        <v>162</v>
      </c>
      <c r="I7" s="79">
        <v>4</v>
      </c>
      <c r="J7" s="80">
        <v>5</v>
      </c>
      <c r="K7" s="79" t="s">
        <v>124</v>
      </c>
    </row>
    <row r="8" spans="1:11" x14ac:dyDescent="0.3">
      <c r="A8" s="10" t="s">
        <v>2</v>
      </c>
      <c r="B8" s="9" t="s">
        <v>136</v>
      </c>
      <c r="C8" s="21">
        <v>1.9814814814814816E-2</v>
      </c>
      <c r="D8" s="14" t="s">
        <v>139</v>
      </c>
      <c r="E8" s="14" t="s">
        <v>505</v>
      </c>
      <c r="F8" s="14" t="s">
        <v>326</v>
      </c>
      <c r="G8" s="14" t="s">
        <v>320</v>
      </c>
      <c r="H8" s="14" t="s">
        <v>359</v>
      </c>
      <c r="I8" s="14">
        <v>5</v>
      </c>
      <c r="J8" s="73">
        <v>6</v>
      </c>
      <c r="K8" s="14" t="s">
        <v>124</v>
      </c>
    </row>
    <row r="9" spans="1:11" x14ac:dyDescent="0.3">
      <c r="A9" s="10" t="s">
        <v>2</v>
      </c>
      <c r="B9" s="9" t="s">
        <v>175</v>
      </c>
      <c r="C9" s="21">
        <v>1.9814814814814816E-2</v>
      </c>
      <c r="D9" s="14" t="s">
        <v>146</v>
      </c>
      <c r="E9" s="14" t="s">
        <v>505</v>
      </c>
      <c r="F9" s="14" t="s">
        <v>146</v>
      </c>
      <c r="G9" s="14" t="s">
        <v>164</v>
      </c>
      <c r="H9" s="14" t="s">
        <v>141</v>
      </c>
      <c r="I9" s="14">
        <v>6</v>
      </c>
      <c r="J9" s="73">
        <v>7</v>
      </c>
      <c r="K9" s="14" t="s">
        <v>124</v>
      </c>
    </row>
    <row r="10" spans="1:11" ht="16.5" x14ac:dyDescent="0.3">
      <c r="A10" s="10" t="s">
        <v>2</v>
      </c>
      <c r="B10" s="9" t="s">
        <v>324</v>
      </c>
      <c r="C10" s="21">
        <v>1.9814814814814816E-2</v>
      </c>
      <c r="D10" s="14" t="s">
        <v>139</v>
      </c>
      <c r="E10" s="14" t="s">
        <v>507</v>
      </c>
      <c r="F10" s="14" t="s">
        <v>144</v>
      </c>
      <c r="G10" s="14" t="s">
        <v>174</v>
      </c>
      <c r="H10" s="14" t="s">
        <v>142</v>
      </c>
      <c r="I10" s="14">
        <v>7</v>
      </c>
      <c r="J10" s="14">
        <v>8</v>
      </c>
      <c r="K10" s="14" t="s">
        <v>124</v>
      </c>
    </row>
    <row r="11" spans="1:11" x14ac:dyDescent="0.3">
      <c r="A11" s="10" t="s">
        <v>2</v>
      </c>
      <c r="B11" s="9" t="s">
        <v>573</v>
      </c>
      <c r="C11" s="21">
        <v>1.982638888888889E-2</v>
      </c>
      <c r="D11" s="14" t="s">
        <v>326</v>
      </c>
      <c r="E11" s="14" t="s">
        <v>500</v>
      </c>
      <c r="F11" s="14" t="s">
        <v>326</v>
      </c>
      <c r="G11" s="14" t="s">
        <v>140</v>
      </c>
      <c r="H11" s="14" t="s">
        <v>149</v>
      </c>
      <c r="I11" s="14">
        <v>8</v>
      </c>
      <c r="J11" s="73">
        <v>9</v>
      </c>
      <c r="K11" s="14" t="s">
        <v>124</v>
      </c>
    </row>
    <row r="12" spans="1:11" x14ac:dyDescent="0.3">
      <c r="A12" s="10" t="s">
        <v>2</v>
      </c>
      <c r="B12" s="9" t="s">
        <v>451</v>
      </c>
      <c r="C12" s="21">
        <v>2.0034722222222221E-2</v>
      </c>
      <c r="D12" s="14" t="s">
        <v>318</v>
      </c>
      <c r="E12" s="14" t="s">
        <v>450</v>
      </c>
      <c r="F12" s="14" t="s">
        <v>318</v>
      </c>
      <c r="G12" s="14" t="s">
        <v>191</v>
      </c>
      <c r="H12" s="14" t="s">
        <v>170</v>
      </c>
      <c r="I12" s="14">
        <v>9</v>
      </c>
      <c r="J12" s="73">
        <v>10</v>
      </c>
      <c r="K12" s="14" t="s">
        <v>124</v>
      </c>
    </row>
    <row r="13" spans="1:11" x14ac:dyDescent="0.3">
      <c r="A13" s="10" t="s">
        <v>2</v>
      </c>
      <c r="B13" s="9" t="s">
        <v>60</v>
      </c>
      <c r="C13" s="21">
        <v>2.0277777777777777E-2</v>
      </c>
      <c r="D13" s="14" t="s">
        <v>144</v>
      </c>
      <c r="E13" s="14" t="s">
        <v>455</v>
      </c>
      <c r="F13" s="14" t="s">
        <v>144</v>
      </c>
      <c r="G13" s="14" t="s">
        <v>452</v>
      </c>
      <c r="H13" s="14" t="s">
        <v>335</v>
      </c>
      <c r="I13" s="14">
        <v>10</v>
      </c>
      <c r="J13" s="73">
        <v>11</v>
      </c>
      <c r="K13" s="14" t="s">
        <v>124</v>
      </c>
    </row>
    <row r="14" spans="1:11" ht="16.5" x14ac:dyDescent="0.3">
      <c r="A14" s="10" t="s">
        <v>2</v>
      </c>
      <c r="B14" s="9" t="s">
        <v>574</v>
      </c>
      <c r="C14" s="21">
        <v>2.0555555555555556E-2</v>
      </c>
      <c r="D14" s="14" t="s">
        <v>137</v>
      </c>
      <c r="E14" s="14" t="s">
        <v>422</v>
      </c>
      <c r="F14" s="14" t="s">
        <v>319</v>
      </c>
      <c r="G14" s="14" t="s">
        <v>191</v>
      </c>
      <c r="H14" s="14" t="s">
        <v>145</v>
      </c>
      <c r="I14" s="14">
        <v>11</v>
      </c>
      <c r="J14" s="14">
        <v>12</v>
      </c>
      <c r="K14" s="14" t="s">
        <v>124</v>
      </c>
    </row>
    <row r="15" spans="1:11" x14ac:dyDescent="0.3">
      <c r="A15" s="10" t="s">
        <v>2</v>
      </c>
      <c r="B15" s="9" t="s">
        <v>347</v>
      </c>
      <c r="C15" s="21">
        <v>2.0706018518518519E-2</v>
      </c>
      <c r="D15" s="14" t="s">
        <v>152</v>
      </c>
      <c r="E15" s="14" t="s">
        <v>510</v>
      </c>
      <c r="F15" s="14" t="s">
        <v>152</v>
      </c>
      <c r="G15" s="14" t="s">
        <v>349</v>
      </c>
      <c r="H15" s="14" t="s">
        <v>327</v>
      </c>
      <c r="I15" s="14">
        <v>12</v>
      </c>
      <c r="J15" s="73">
        <v>13</v>
      </c>
      <c r="K15" s="14" t="s">
        <v>124</v>
      </c>
    </row>
    <row r="16" spans="1:11" x14ac:dyDescent="0.3">
      <c r="A16" s="11" t="s">
        <v>23</v>
      </c>
      <c r="B16" s="9" t="s">
        <v>345</v>
      </c>
      <c r="C16" s="21">
        <v>2.0844907407407406E-2</v>
      </c>
      <c r="D16" s="14" t="s">
        <v>155</v>
      </c>
      <c r="E16" s="14" t="s">
        <v>185</v>
      </c>
      <c r="F16" s="14" t="s">
        <v>151</v>
      </c>
      <c r="G16" s="14" t="s">
        <v>133</v>
      </c>
      <c r="H16" s="14" t="s">
        <v>512</v>
      </c>
      <c r="I16" s="14">
        <v>16</v>
      </c>
      <c r="J16" s="73">
        <v>14</v>
      </c>
      <c r="K16" s="14" t="s">
        <v>124</v>
      </c>
    </row>
    <row r="17" spans="1:11" x14ac:dyDescent="0.3">
      <c r="A17" s="11" t="s">
        <v>23</v>
      </c>
      <c r="B17" s="9" t="s">
        <v>27</v>
      </c>
      <c r="C17" s="21">
        <v>2.0960648148148148E-2</v>
      </c>
      <c r="D17" s="14" t="s">
        <v>340</v>
      </c>
      <c r="E17" s="14" t="s">
        <v>513</v>
      </c>
      <c r="F17" s="14" t="s">
        <v>340</v>
      </c>
      <c r="G17" s="14" t="s">
        <v>153</v>
      </c>
      <c r="H17" s="14" t="s">
        <v>514</v>
      </c>
      <c r="I17" s="14">
        <v>17</v>
      </c>
      <c r="J17" s="73">
        <v>15</v>
      </c>
      <c r="K17" s="14" t="s">
        <v>124</v>
      </c>
    </row>
    <row r="18" spans="1:11" ht="16.5" x14ac:dyDescent="0.3">
      <c r="A18" s="11" t="s">
        <v>23</v>
      </c>
      <c r="B18" s="9" t="s">
        <v>39</v>
      </c>
      <c r="C18" s="21">
        <v>2.0972222222222222E-2</v>
      </c>
      <c r="D18" s="14" t="s">
        <v>151</v>
      </c>
      <c r="E18" s="14" t="s">
        <v>515</v>
      </c>
      <c r="F18" s="14" t="s">
        <v>151</v>
      </c>
      <c r="G18" s="14" t="s">
        <v>456</v>
      </c>
      <c r="H18" s="14" t="s">
        <v>163</v>
      </c>
      <c r="I18" s="14">
        <v>18</v>
      </c>
      <c r="J18" s="14">
        <v>16</v>
      </c>
      <c r="K18" s="14" t="s">
        <v>124</v>
      </c>
    </row>
    <row r="19" spans="1:11" x14ac:dyDescent="0.3">
      <c r="A19" s="11" t="s">
        <v>23</v>
      </c>
      <c r="B19" s="9" t="s">
        <v>360</v>
      </c>
      <c r="C19" s="21">
        <v>2.0972222222222222E-2</v>
      </c>
      <c r="D19" s="14" t="s">
        <v>340</v>
      </c>
      <c r="E19" s="14" t="s">
        <v>516</v>
      </c>
      <c r="F19" s="14" t="s">
        <v>155</v>
      </c>
      <c r="G19" s="14" t="s">
        <v>169</v>
      </c>
      <c r="H19" s="14" t="s">
        <v>183</v>
      </c>
      <c r="I19" s="14">
        <v>19</v>
      </c>
      <c r="J19" s="73">
        <v>17</v>
      </c>
      <c r="K19" s="14" t="s">
        <v>124</v>
      </c>
    </row>
    <row r="20" spans="1:11" x14ac:dyDescent="0.3">
      <c r="A20" s="11" t="s">
        <v>23</v>
      </c>
      <c r="B20" s="9" t="s">
        <v>361</v>
      </c>
      <c r="C20" s="21">
        <v>2.1250000000000002E-2</v>
      </c>
      <c r="D20" s="14" t="s">
        <v>160</v>
      </c>
      <c r="E20" s="14" t="s">
        <v>517</v>
      </c>
      <c r="F20" s="14" t="s">
        <v>160</v>
      </c>
      <c r="G20" s="14" t="s">
        <v>188</v>
      </c>
      <c r="H20" s="14" t="s">
        <v>197</v>
      </c>
      <c r="I20" s="14">
        <v>20</v>
      </c>
      <c r="J20" s="73">
        <v>18</v>
      </c>
      <c r="K20" s="14" t="s">
        <v>124</v>
      </c>
    </row>
    <row r="21" spans="1:11" x14ac:dyDescent="0.3">
      <c r="A21" s="11" t="s">
        <v>23</v>
      </c>
      <c r="B21" s="9" t="s">
        <v>41</v>
      </c>
      <c r="C21" s="21">
        <v>2.1273148148148149E-2</v>
      </c>
      <c r="D21" s="14" t="s">
        <v>167</v>
      </c>
      <c r="E21" s="14" t="s">
        <v>193</v>
      </c>
      <c r="F21" s="14" t="s">
        <v>167</v>
      </c>
      <c r="G21" s="14" t="s">
        <v>365</v>
      </c>
      <c r="H21" s="14" t="s">
        <v>132</v>
      </c>
      <c r="I21" s="14">
        <v>21</v>
      </c>
      <c r="J21" s="73">
        <v>19</v>
      </c>
      <c r="K21" s="14" t="s">
        <v>124</v>
      </c>
    </row>
    <row r="22" spans="1:11" x14ac:dyDescent="0.3">
      <c r="A22" s="11" t="s">
        <v>23</v>
      </c>
      <c r="B22" s="9" t="s">
        <v>36</v>
      </c>
      <c r="C22" s="21">
        <v>2.1284722222222222E-2</v>
      </c>
      <c r="D22" s="14" t="s">
        <v>326</v>
      </c>
      <c r="E22" s="14" t="s">
        <v>518</v>
      </c>
      <c r="F22" s="14" t="s">
        <v>139</v>
      </c>
      <c r="G22" s="14" t="s">
        <v>469</v>
      </c>
      <c r="H22" s="14" t="s">
        <v>519</v>
      </c>
      <c r="I22" s="14">
        <v>22</v>
      </c>
      <c r="J22" s="73">
        <v>20</v>
      </c>
      <c r="K22" s="14" t="s">
        <v>125</v>
      </c>
    </row>
    <row r="23" spans="1:11" ht="16.5" x14ac:dyDescent="0.3">
      <c r="A23" s="11" t="s">
        <v>23</v>
      </c>
      <c r="B23" s="9" t="s">
        <v>32</v>
      </c>
      <c r="C23" s="21">
        <v>2.1284722222222222E-2</v>
      </c>
      <c r="D23" s="14" t="s">
        <v>155</v>
      </c>
      <c r="E23" s="14" t="s">
        <v>520</v>
      </c>
      <c r="F23" s="14" t="s">
        <v>155</v>
      </c>
      <c r="G23" s="14" t="s">
        <v>140</v>
      </c>
      <c r="H23" s="14" t="s">
        <v>132</v>
      </c>
      <c r="I23" s="14">
        <v>23</v>
      </c>
      <c r="J23" s="14">
        <v>21</v>
      </c>
      <c r="K23" s="14" t="s">
        <v>124</v>
      </c>
    </row>
    <row r="24" spans="1:11" x14ac:dyDescent="0.3">
      <c r="A24" s="11" t="s">
        <v>23</v>
      </c>
      <c r="B24" s="9" t="s">
        <v>341</v>
      </c>
      <c r="C24" s="21">
        <v>2.1284722222222222E-2</v>
      </c>
      <c r="D24" s="14" t="s">
        <v>155</v>
      </c>
      <c r="E24" s="14" t="s">
        <v>176</v>
      </c>
      <c r="F24" s="14" t="s">
        <v>151</v>
      </c>
      <c r="G24" s="14" t="s">
        <v>153</v>
      </c>
      <c r="H24" s="14" t="s">
        <v>148</v>
      </c>
      <c r="I24" s="14">
        <v>24</v>
      </c>
      <c r="J24" s="73">
        <v>22</v>
      </c>
      <c r="K24" s="14" t="s">
        <v>124</v>
      </c>
    </row>
    <row r="25" spans="1:11" x14ac:dyDescent="0.3">
      <c r="A25" s="11" t="s">
        <v>23</v>
      </c>
      <c r="B25" s="9" t="s">
        <v>233</v>
      </c>
      <c r="C25" s="21">
        <v>2.1296296296296299E-2</v>
      </c>
      <c r="D25" s="14" t="s">
        <v>151</v>
      </c>
      <c r="E25" s="14" t="s">
        <v>454</v>
      </c>
      <c r="F25" s="14" t="s">
        <v>151</v>
      </c>
      <c r="G25" s="14" t="s">
        <v>198</v>
      </c>
      <c r="H25" s="14" t="s">
        <v>521</v>
      </c>
      <c r="I25" s="14">
        <v>25</v>
      </c>
      <c r="J25" s="73">
        <v>23</v>
      </c>
      <c r="K25" s="14" t="s">
        <v>124</v>
      </c>
    </row>
    <row r="26" spans="1:11" x14ac:dyDescent="0.3">
      <c r="A26" s="10" t="s">
        <v>2</v>
      </c>
      <c r="B26" s="9" t="s">
        <v>271</v>
      </c>
      <c r="C26" s="21">
        <v>2.1296296296296299E-2</v>
      </c>
      <c r="D26" s="14" t="s">
        <v>151</v>
      </c>
      <c r="E26" s="14" t="s">
        <v>511</v>
      </c>
      <c r="F26" s="14" t="s">
        <v>151</v>
      </c>
      <c r="G26" s="14" t="s">
        <v>161</v>
      </c>
      <c r="H26" s="14" t="s">
        <v>508</v>
      </c>
      <c r="I26" s="14">
        <v>13</v>
      </c>
      <c r="J26" s="73">
        <v>24</v>
      </c>
      <c r="K26" s="14" t="s">
        <v>124</v>
      </c>
    </row>
    <row r="27" spans="1:11" ht="16.5" x14ac:dyDescent="0.3">
      <c r="A27" s="10" t="s">
        <v>2</v>
      </c>
      <c r="B27" s="9" t="s">
        <v>575</v>
      </c>
      <c r="C27" s="21">
        <v>2.1296296296296299E-2</v>
      </c>
      <c r="D27" s="14" t="s">
        <v>340</v>
      </c>
      <c r="E27" s="14" t="s">
        <v>363</v>
      </c>
      <c r="F27" s="14" t="s">
        <v>340</v>
      </c>
      <c r="G27" s="14" t="s">
        <v>198</v>
      </c>
      <c r="H27" s="14" t="s">
        <v>337</v>
      </c>
      <c r="I27" s="14">
        <v>14</v>
      </c>
      <c r="J27" s="14">
        <v>25</v>
      </c>
      <c r="K27" s="14" t="s">
        <v>124</v>
      </c>
    </row>
    <row r="28" spans="1:11" x14ac:dyDescent="0.3">
      <c r="A28" s="11" t="s">
        <v>23</v>
      </c>
      <c r="B28" s="9" t="s">
        <v>53</v>
      </c>
      <c r="C28" s="21">
        <v>2.1724537037037039E-2</v>
      </c>
      <c r="D28" s="14" t="s">
        <v>159</v>
      </c>
      <c r="E28" s="14" t="s">
        <v>522</v>
      </c>
      <c r="F28" s="14" t="s">
        <v>166</v>
      </c>
      <c r="G28" s="14" t="s">
        <v>168</v>
      </c>
      <c r="H28" s="14" t="s">
        <v>145</v>
      </c>
      <c r="I28" s="14">
        <v>26</v>
      </c>
      <c r="J28" s="73">
        <v>26</v>
      </c>
      <c r="K28" s="14" t="s">
        <v>124</v>
      </c>
    </row>
    <row r="29" spans="1:11" x14ac:dyDescent="0.3">
      <c r="A29" s="11" t="s">
        <v>23</v>
      </c>
      <c r="B29" s="9" t="s">
        <v>523</v>
      </c>
      <c r="C29" s="21">
        <v>2.1724537037037039E-2</v>
      </c>
      <c r="D29" s="14" t="s">
        <v>166</v>
      </c>
      <c r="E29" s="14" t="s">
        <v>522</v>
      </c>
      <c r="F29" s="14" t="s">
        <v>186</v>
      </c>
      <c r="G29" s="14" t="s">
        <v>524</v>
      </c>
      <c r="H29" s="14" t="s">
        <v>134</v>
      </c>
      <c r="I29" s="14">
        <v>27</v>
      </c>
      <c r="J29" s="73">
        <v>27</v>
      </c>
      <c r="K29" s="14" t="s">
        <v>124</v>
      </c>
    </row>
    <row r="30" spans="1:11" x14ac:dyDescent="0.3">
      <c r="A30" s="11" t="s">
        <v>23</v>
      </c>
      <c r="B30" s="9" t="s">
        <v>525</v>
      </c>
      <c r="C30" s="21">
        <v>2.1724537037037039E-2</v>
      </c>
      <c r="D30" s="14" t="s">
        <v>340</v>
      </c>
      <c r="E30" s="14" t="s">
        <v>526</v>
      </c>
      <c r="F30" s="14" t="s">
        <v>340</v>
      </c>
      <c r="G30" s="14" t="s">
        <v>133</v>
      </c>
      <c r="H30" s="14" t="s">
        <v>141</v>
      </c>
      <c r="I30" s="14">
        <v>28</v>
      </c>
      <c r="J30" s="73">
        <v>28</v>
      </c>
      <c r="K30" s="14" t="s">
        <v>124</v>
      </c>
    </row>
    <row r="31" spans="1:11" x14ac:dyDescent="0.3">
      <c r="A31" s="11" t="s">
        <v>23</v>
      </c>
      <c r="B31" s="9" t="s">
        <v>356</v>
      </c>
      <c r="C31" s="21">
        <v>2.1736111111111112E-2</v>
      </c>
      <c r="D31" s="14" t="s">
        <v>155</v>
      </c>
      <c r="E31" s="14" t="s">
        <v>427</v>
      </c>
      <c r="F31" s="14" t="s">
        <v>340</v>
      </c>
      <c r="G31" s="14" t="s">
        <v>143</v>
      </c>
      <c r="H31" s="14" t="s">
        <v>514</v>
      </c>
      <c r="I31" s="14">
        <v>29</v>
      </c>
      <c r="J31" s="73">
        <v>29</v>
      </c>
      <c r="K31" s="14" t="s">
        <v>124</v>
      </c>
    </row>
    <row r="32" spans="1:11" x14ac:dyDescent="0.3">
      <c r="A32" s="11" t="s">
        <v>74</v>
      </c>
      <c r="B32" s="19" t="s">
        <v>610</v>
      </c>
      <c r="C32" s="21">
        <v>2.1736111111111112E-2</v>
      </c>
      <c r="D32" s="14" t="s">
        <v>612</v>
      </c>
      <c r="E32" s="14" t="s">
        <v>611</v>
      </c>
      <c r="F32" s="9"/>
      <c r="G32" s="9"/>
      <c r="H32" s="14" t="s">
        <v>180</v>
      </c>
      <c r="I32" s="14">
        <v>30</v>
      </c>
      <c r="J32" s="73">
        <v>30</v>
      </c>
      <c r="K32" s="14" t="s">
        <v>124</v>
      </c>
    </row>
    <row r="33" spans="1:11" ht="16.5" x14ac:dyDescent="0.3">
      <c r="A33" s="11" t="s">
        <v>23</v>
      </c>
      <c r="B33" s="9" t="s">
        <v>577</v>
      </c>
      <c r="C33" s="21">
        <v>2.1747685185185186E-2</v>
      </c>
      <c r="D33" s="14" t="s">
        <v>167</v>
      </c>
      <c r="E33" s="14" t="s">
        <v>527</v>
      </c>
      <c r="F33" s="14" t="s">
        <v>167</v>
      </c>
      <c r="G33" s="14" t="s">
        <v>528</v>
      </c>
      <c r="H33" s="14" t="s">
        <v>131</v>
      </c>
      <c r="I33" s="14">
        <v>30</v>
      </c>
      <c r="J33" s="14">
        <v>31</v>
      </c>
      <c r="K33" s="14" t="s">
        <v>124</v>
      </c>
    </row>
    <row r="34" spans="1:11" x14ac:dyDescent="0.3">
      <c r="A34" s="11" t="s">
        <v>23</v>
      </c>
      <c r="B34" s="9" t="s">
        <v>68</v>
      </c>
      <c r="C34" s="21">
        <v>2.1747685185185186E-2</v>
      </c>
      <c r="D34" s="14" t="s">
        <v>155</v>
      </c>
      <c r="E34" s="14" t="s">
        <v>193</v>
      </c>
      <c r="F34" s="14" t="s">
        <v>155</v>
      </c>
      <c r="G34" s="14" t="s">
        <v>153</v>
      </c>
      <c r="H34" s="14" t="s">
        <v>158</v>
      </c>
      <c r="I34" s="14">
        <v>31</v>
      </c>
      <c r="J34" s="73">
        <v>32</v>
      </c>
      <c r="K34" s="14" t="s">
        <v>124</v>
      </c>
    </row>
    <row r="35" spans="1:11" x14ac:dyDescent="0.3">
      <c r="A35" s="11" t="s">
        <v>23</v>
      </c>
      <c r="B35" s="9" t="s">
        <v>18</v>
      </c>
      <c r="C35" s="21">
        <v>2.1747685185185186E-2</v>
      </c>
      <c r="D35" s="14" t="s">
        <v>167</v>
      </c>
      <c r="E35" s="14" t="s">
        <v>529</v>
      </c>
      <c r="F35" s="14" t="s">
        <v>159</v>
      </c>
      <c r="G35" s="14" t="s">
        <v>530</v>
      </c>
      <c r="H35" s="14" t="s">
        <v>327</v>
      </c>
      <c r="I35" s="14">
        <v>32</v>
      </c>
      <c r="J35" s="73">
        <v>33</v>
      </c>
      <c r="K35" s="14" t="s">
        <v>124</v>
      </c>
    </row>
    <row r="36" spans="1:11" x14ac:dyDescent="0.3">
      <c r="A36" s="11" t="s">
        <v>23</v>
      </c>
      <c r="B36" s="9" t="s">
        <v>264</v>
      </c>
      <c r="C36" s="21">
        <v>2.1747685185185186E-2</v>
      </c>
      <c r="D36" s="14" t="s">
        <v>166</v>
      </c>
      <c r="E36" s="14" t="s">
        <v>531</v>
      </c>
      <c r="F36" s="14" t="s">
        <v>166</v>
      </c>
      <c r="G36" s="14" t="s">
        <v>383</v>
      </c>
      <c r="H36" s="14" t="s">
        <v>148</v>
      </c>
      <c r="I36" s="14">
        <v>33</v>
      </c>
      <c r="J36" s="73">
        <v>34</v>
      </c>
      <c r="K36" s="14" t="s">
        <v>124</v>
      </c>
    </row>
    <row r="37" spans="1:11" ht="16.5" x14ac:dyDescent="0.3">
      <c r="A37" s="11" t="s">
        <v>23</v>
      </c>
      <c r="B37" s="9" t="s">
        <v>458</v>
      </c>
      <c r="C37" s="21">
        <v>2.1747685185185186E-2</v>
      </c>
      <c r="D37" s="14" t="s">
        <v>340</v>
      </c>
      <c r="E37" s="14" t="s">
        <v>172</v>
      </c>
      <c r="F37" s="14" t="s">
        <v>340</v>
      </c>
      <c r="G37" s="14" t="s">
        <v>532</v>
      </c>
      <c r="H37" s="14" t="s">
        <v>131</v>
      </c>
      <c r="I37" s="14">
        <v>34</v>
      </c>
      <c r="J37" s="14">
        <v>35</v>
      </c>
      <c r="K37" s="14" t="s">
        <v>124</v>
      </c>
    </row>
    <row r="38" spans="1:11" x14ac:dyDescent="0.3">
      <c r="A38" s="11" t="s">
        <v>23</v>
      </c>
      <c r="B38" s="9" t="s">
        <v>232</v>
      </c>
      <c r="C38" s="21">
        <v>2.1747685185185186E-2</v>
      </c>
      <c r="D38" s="14" t="s">
        <v>340</v>
      </c>
      <c r="E38" s="14" t="s">
        <v>470</v>
      </c>
      <c r="F38" s="14" t="s">
        <v>160</v>
      </c>
      <c r="G38" s="14" t="s">
        <v>150</v>
      </c>
      <c r="H38" s="14" t="s">
        <v>145</v>
      </c>
      <c r="I38" s="14">
        <v>35</v>
      </c>
      <c r="J38" s="73">
        <v>36</v>
      </c>
      <c r="K38" s="14" t="s">
        <v>124</v>
      </c>
    </row>
    <row r="39" spans="1:11" x14ac:dyDescent="0.3">
      <c r="A39" s="11" t="s">
        <v>23</v>
      </c>
      <c r="B39" s="9" t="s">
        <v>375</v>
      </c>
      <c r="C39" s="21">
        <v>2.1759259259259259E-2</v>
      </c>
      <c r="D39" s="14" t="s">
        <v>155</v>
      </c>
      <c r="E39" s="14" t="s">
        <v>363</v>
      </c>
      <c r="F39" s="14" t="s">
        <v>155</v>
      </c>
      <c r="G39" s="14" t="s">
        <v>377</v>
      </c>
      <c r="H39" s="14" t="s">
        <v>190</v>
      </c>
      <c r="I39" s="14">
        <v>36</v>
      </c>
      <c r="J39" s="73">
        <v>37</v>
      </c>
      <c r="K39" s="14" t="s">
        <v>124</v>
      </c>
    </row>
    <row r="40" spans="1:11" x14ac:dyDescent="0.3">
      <c r="A40" s="11" t="s">
        <v>23</v>
      </c>
      <c r="B40" s="9" t="s">
        <v>353</v>
      </c>
      <c r="C40" s="21">
        <v>2.1759259259259259E-2</v>
      </c>
      <c r="D40" s="14" t="s">
        <v>146</v>
      </c>
      <c r="E40" s="14" t="s">
        <v>533</v>
      </c>
      <c r="F40" s="14" t="s">
        <v>146</v>
      </c>
      <c r="G40" s="14" t="s">
        <v>173</v>
      </c>
      <c r="H40" s="14" t="s">
        <v>141</v>
      </c>
      <c r="I40" s="14">
        <v>37</v>
      </c>
      <c r="J40" s="73">
        <v>38</v>
      </c>
      <c r="K40" s="14" t="s">
        <v>125</v>
      </c>
    </row>
    <row r="41" spans="1:11" ht="16.5" x14ac:dyDescent="0.3">
      <c r="A41" s="11" t="s">
        <v>23</v>
      </c>
      <c r="B41" s="19" t="s">
        <v>584</v>
      </c>
      <c r="C41" s="21">
        <v>2.1759259259259259E-2</v>
      </c>
      <c r="D41" s="14" t="s">
        <v>586</v>
      </c>
      <c r="E41" s="14" t="s">
        <v>585</v>
      </c>
      <c r="G41" s="14" t="s">
        <v>174</v>
      </c>
      <c r="I41" s="14">
        <v>38</v>
      </c>
      <c r="J41" s="14">
        <v>39</v>
      </c>
      <c r="K41" s="14" t="s">
        <v>124</v>
      </c>
    </row>
    <row r="42" spans="1:11" x14ac:dyDescent="0.3">
      <c r="A42" s="11" t="s">
        <v>23</v>
      </c>
      <c r="B42" s="9" t="s">
        <v>366</v>
      </c>
      <c r="C42" s="21">
        <v>2.1828703703703701E-2</v>
      </c>
      <c r="D42" s="14" t="s">
        <v>160</v>
      </c>
      <c r="E42" s="14" t="s">
        <v>534</v>
      </c>
      <c r="F42" s="14" t="s">
        <v>160</v>
      </c>
      <c r="G42" s="14" t="s">
        <v>535</v>
      </c>
      <c r="H42" s="14" t="s">
        <v>163</v>
      </c>
      <c r="I42" s="14">
        <v>39</v>
      </c>
      <c r="J42" s="73">
        <v>40</v>
      </c>
      <c r="K42" s="14" t="s">
        <v>125</v>
      </c>
    </row>
    <row r="43" spans="1:11" x14ac:dyDescent="0.3">
      <c r="A43" s="11" t="s">
        <v>23</v>
      </c>
      <c r="B43" s="9" t="s">
        <v>234</v>
      </c>
      <c r="C43" s="21">
        <v>2.1840277777777778E-2</v>
      </c>
      <c r="D43" s="14" t="s">
        <v>167</v>
      </c>
      <c r="E43" s="14" t="s">
        <v>357</v>
      </c>
      <c r="F43" s="14" t="s">
        <v>160</v>
      </c>
      <c r="G43" s="14" t="s">
        <v>153</v>
      </c>
      <c r="H43" s="14" t="s">
        <v>536</v>
      </c>
      <c r="I43" s="14">
        <v>40</v>
      </c>
      <c r="J43" s="73">
        <v>41</v>
      </c>
      <c r="K43" s="14" t="s">
        <v>124</v>
      </c>
    </row>
    <row r="44" spans="1:11" x14ac:dyDescent="0.3">
      <c r="A44" s="12" t="s">
        <v>74</v>
      </c>
      <c r="B44" s="19" t="s">
        <v>591</v>
      </c>
      <c r="C44" s="21">
        <v>2.1840277777777778E-2</v>
      </c>
      <c r="D44" s="14" t="s">
        <v>593</v>
      </c>
      <c r="E44" s="14" t="s">
        <v>592</v>
      </c>
      <c r="H44" s="14" t="s">
        <v>170</v>
      </c>
      <c r="I44" s="14">
        <v>41</v>
      </c>
      <c r="J44" s="73">
        <v>42</v>
      </c>
      <c r="K44" s="14" t="s">
        <v>125</v>
      </c>
    </row>
    <row r="45" spans="1:11" ht="16.5" x14ac:dyDescent="0.3">
      <c r="A45" s="11" t="s">
        <v>23</v>
      </c>
      <c r="B45" s="9" t="s">
        <v>378</v>
      </c>
      <c r="C45" s="21">
        <v>2.1840277777777778E-2</v>
      </c>
      <c r="D45" s="14" t="s">
        <v>167</v>
      </c>
      <c r="E45" s="14" t="s">
        <v>385</v>
      </c>
      <c r="F45" s="14" t="s">
        <v>160</v>
      </c>
      <c r="G45" s="14" t="s">
        <v>150</v>
      </c>
      <c r="H45" s="14" t="s">
        <v>506</v>
      </c>
      <c r="I45" s="14">
        <v>42</v>
      </c>
      <c r="J45" s="14">
        <v>43</v>
      </c>
      <c r="K45" s="14" t="s">
        <v>125</v>
      </c>
    </row>
    <row r="46" spans="1:11" x14ac:dyDescent="0.3">
      <c r="A46" s="11" t="s">
        <v>23</v>
      </c>
      <c r="B46" s="9" t="s">
        <v>93</v>
      </c>
      <c r="C46" s="21">
        <v>2.1851851851851848E-2</v>
      </c>
      <c r="D46" s="14" t="s">
        <v>167</v>
      </c>
      <c r="E46" s="14" t="s">
        <v>520</v>
      </c>
      <c r="F46" s="14" t="s">
        <v>167</v>
      </c>
      <c r="G46" s="14" t="s">
        <v>164</v>
      </c>
      <c r="H46" s="14" t="s">
        <v>335</v>
      </c>
      <c r="I46" s="14">
        <v>43</v>
      </c>
      <c r="J46" s="73">
        <v>44</v>
      </c>
      <c r="K46" s="14" t="s">
        <v>124</v>
      </c>
    </row>
    <row r="47" spans="1:11" x14ac:dyDescent="0.3">
      <c r="A47" s="11" t="s">
        <v>23</v>
      </c>
      <c r="B47" s="9" t="s">
        <v>364</v>
      </c>
      <c r="C47" s="21">
        <v>2.1898148148148149E-2</v>
      </c>
      <c r="D47" s="14" t="s">
        <v>159</v>
      </c>
      <c r="E47" s="14" t="s">
        <v>537</v>
      </c>
      <c r="F47" s="14" t="s">
        <v>159</v>
      </c>
      <c r="G47" s="14" t="s">
        <v>377</v>
      </c>
      <c r="H47" s="14" t="s">
        <v>131</v>
      </c>
      <c r="I47" s="14">
        <v>44</v>
      </c>
      <c r="J47" s="73">
        <v>45</v>
      </c>
      <c r="K47" s="14" t="s">
        <v>124</v>
      </c>
    </row>
    <row r="48" spans="1:11" x14ac:dyDescent="0.3">
      <c r="A48" s="11" t="s">
        <v>23</v>
      </c>
      <c r="B48" s="9" t="s">
        <v>56</v>
      </c>
      <c r="C48" s="21">
        <v>2.1909722222222223E-2</v>
      </c>
      <c r="D48" s="14" t="s">
        <v>166</v>
      </c>
      <c r="E48" s="14" t="s">
        <v>363</v>
      </c>
      <c r="F48" s="14" t="s">
        <v>166</v>
      </c>
      <c r="G48" s="14" t="s">
        <v>157</v>
      </c>
      <c r="H48" s="14" t="s">
        <v>145</v>
      </c>
      <c r="I48" s="14">
        <v>45</v>
      </c>
      <c r="J48" s="73">
        <v>46</v>
      </c>
      <c r="K48" s="14" t="s">
        <v>124</v>
      </c>
    </row>
    <row r="49" spans="1:11" x14ac:dyDescent="0.3">
      <c r="A49" s="11" t="s">
        <v>23</v>
      </c>
      <c r="B49" s="19" t="s">
        <v>426</v>
      </c>
      <c r="C49" s="21">
        <v>2.2025462962962958E-2</v>
      </c>
      <c r="D49" s="14" t="s">
        <v>587</v>
      </c>
      <c r="E49" s="14" t="s">
        <v>588</v>
      </c>
      <c r="H49" s="14" t="s">
        <v>461</v>
      </c>
      <c r="I49" s="14">
        <v>46</v>
      </c>
      <c r="J49" s="73">
        <v>47</v>
      </c>
      <c r="K49" s="14" t="s">
        <v>124</v>
      </c>
    </row>
    <row r="50" spans="1:11" ht="16.5" x14ac:dyDescent="0.3">
      <c r="A50" s="12" t="s">
        <v>74</v>
      </c>
      <c r="B50" s="9" t="s">
        <v>246</v>
      </c>
      <c r="C50" s="21">
        <v>2.2847222222222224E-2</v>
      </c>
      <c r="D50" s="14" t="s">
        <v>166</v>
      </c>
      <c r="E50" s="14" t="s">
        <v>541</v>
      </c>
      <c r="F50" s="14" t="s">
        <v>166</v>
      </c>
      <c r="G50" s="14" t="s">
        <v>164</v>
      </c>
      <c r="H50" s="14" t="s">
        <v>134</v>
      </c>
      <c r="I50" s="14">
        <v>53</v>
      </c>
      <c r="J50" s="14">
        <v>48</v>
      </c>
      <c r="K50" s="14" t="s">
        <v>124</v>
      </c>
    </row>
    <row r="51" spans="1:11" x14ac:dyDescent="0.3">
      <c r="A51" s="11" t="s">
        <v>23</v>
      </c>
      <c r="B51" s="9" t="s">
        <v>578</v>
      </c>
      <c r="C51" s="21">
        <v>2.2881944444444444E-2</v>
      </c>
      <c r="D51" s="14" t="s">
        <v>166</v>
      </c>
      <c r="E51" s="14" t="s">
        <v>538</v>
      </c>
      <c r="F51" s="14" t="s">
        <v>159</v>
      </c>
      <c r="G51" s="14" t="s">
        <v>179</v>
      </c>
      <c r="H51" s="14" t="s">
        <v>145</v>
      </c>
      <c r="I51" s="14">
        <v>47</v>
      </c>
      <c r="J51" s="73">
        <v>49</v>
      </c>
      <c r="K51" s="14" t="s">
        <v>125</v>
      </c>
    </row>
    <row r="52" spans="1:11" x14ac:dyDescent="0.3">
      <c r="A52" s="11" t="s">
        <v>23</v>
      </c>
      <c r="B52" s="9" t="s">
        <v>462</v>
      </c>
      <c r="C52" s="21">
        <v>2.2893518518518521E-2</v>
      </c>
      <c r="D52" s="14" t="s">
        <v>167</v>
      </c>
      <c r="E52" s="14" t="s">
        <v>539</v>
      </c>
      <c r="F52" s="14" t="s">
        <v>167</v>
      </c>
      <c r="G52" s="14" t="s">
        <v>463</v>
      </c>
      <c r="H52" s="14" t="s">
        <v>199</v>
      </c>
      <c r="I52" s="14">
        <v>48</v>
      </c>
      <c r="J52" s="73">
        <v>50</v>
      </c>
      <c r="K52" s="14" t="s">
        <v>125</v>
      </c>
    </row>
    <row r="53" spans="1:11" x14ac:dyDescent="0.3">
      <c r="A53" s="10" t="s">
        <v>2</v>
      </c>
      <c r="B53" s="9" t="s">
        <v>576</v>
      </c>
      <c r="C53" s="21">
        <v>2.3113425925925926E-2</v>
      </c>
      <c r="D53" s="14" t="s">
        <v>166</v>
      </c>
      <c r="E53" s="14" t="s">
        <v>376</v>
      </c>
      <c r="F53" s="14" t="s">
        <v>167</v>
      </c>
      <c r="G53" s="14" t="s">
        <v>133</v>
      </c>
      <c r="H53" s="14" t="s">
        <v>148</v>
      </c>
      <c r="I53" s="14">
        <v>15</v>
      </c>
      <c r="J53" s="73">
        <v>51</v>
      </c>
      <c r="K53" s="14" t="s">
        <v>124</v>
      </c>
    </row>
    <row r="54" spans="1:11" ht="16.5" x14ac:dyDescent="0.3">
      <c r="A54" s="11" t="s">
        <v>23</v>
      </c>
      <c r="B54" s="9" t="s">
        <v>89</v>
      </c>
      <c r="C54" s="21">
        <v>2.327546296296296E-2</v>
      </c>
      <c r="D54" s="14" t="s">
        <v>194</v>
      </c>
      <c r="E54" s="14" t="s">
        <v>513</v>
      </c>
      <c r="F54" s="14" t="s">
        <v>202</v>
      </c>
      <c r="G54" s="14" t="s">
        <v>181</v>
      </c>
      <c r="H54" s="14" t="s">
        <v>410</v>
      </c>
      <c r="I54" s="14">
        <v>49</v>
      </c>
      <c r="J54" s="14">
        <v>52</v>
      </c>
      <c r="K54" s="14" t="s">
        <v>124</v>
      </c>
    </row>
    <row r="55" spans="1:11" x14ac:dyDescent="0.3">
      <c r="A55" s="12" t="s">
        <v>74</v>
      </c>
      <c r="B55" s="19" t="s">
        <v>435</v>
      </c>
      <c r="C55" s="21">
        <v>2.3287037037037037E-2</v>
      </c>
      <c r="E55" s="14" t="s">
        <v>187</v>
      </c>
      <c r="I55" s="14">
        <v>54</v>
      </c>
      <c r="J55" s="73">
        <v>53</v>
      </c>
      <c r="K55" s="14" t="s">
        <v>124</v>
      </c>
    </row>
    <row r="56" spans="1:11" x14ac:dyDescent="0.3">
      <c r="A56" s="11" t="s">
        <v>23</v>
      </c>
      <c r="B56" s="9" t="s">
        <v>367</v>
      </c>
      <c r="C56" s="21">
        <v>2.3298611111111107E-2</v>
      </c>
      <c r="D56" s="14" t="s">
        <v>159</v>
      </c>
      <c r="E56" s="14" t="s">
        <v>172</v>
      </c>
      <c r="F56" s="14" t="s">
        <v>166</v>
      </c>
      <c r="G56" s="14" t="s">
        <v>140</v>
      </c>
      <c r="H56" s="14" t="s">
        <v>506</v>
      </c>
      <c r="I56" s="14">
        <v>50</v>
      </c>
      <c r="J56" s="73">
        <v>54</v>
      </c>
      <c r="K56" s="14" t="s">
        <v>124</v>
      </c>
    </row>
    <row r="57" spans="1:11" x14ac:dyDescent="0.3">
      <c r="A57" s="12" t="s">
        <v>74</v>
      </c>
      <c r="B57" s="9" t="s">
        <v>467</v>
      </c>
      <c r="C57" s="21">
        <v>2.3298611111111107E-2</v>
      </c>
      <c r="D57" s="14" t="s">
        <v>186</v>
      </c>
      <c r="E57" s="14" t="s">
        <v>542</v>
      </c>
      <c r="F57" s="14" t="s">
        <v>186</v>
      </c>
      <c r="G57" s="14" t="s">
        <v>195</v>
      </c>
      <c r="H57" s="14" t="s">
        <v>158</v>
      </c>
      <c r="I57" s="14">
        <v>55</v>
      </c>
      <c r="J57" s="73">
        <v>55</v>
      </c>
      <c r="K57" s="14" t="s">
        <v>125</v>
      </c>
    </row>
    <row r="58" spans="1:11" x14ac:dyDescent="0.3">
      <c r="A58" s="11" t="s">
        <v>23</v>
      </c>
      <c r="B58" s="76" t="s">
        <v>589</v>
      </c>
      <c r="C58" s="75">
        <v>2.3483796296296298E-2</v>
      </c>
      <c r="D58" s="10" t="s">
        <v>590</v>
      </c>
      <c r="E58" s="10" t="s">
        <v>541</v>
      </c>
      <c r="F58" s="10"/>
      <c r="G58" s="10"/>
      <c r="H58" s="10" t="s">
        <v>327</v>
      </c>
      <c r="I58" s="10"/>
      <c r="K58" s="10"/>
    </row>
    <row r="59" spans="1:11" x14ac:dyDescent="0.3">
      <c r="A59" s="12" t="s">
        <v>74</v>
      </c>
      <c r="B59" s="9" t="s">
        <v>76</v>
      </c>
      <c r="C59" s="21">
        <v>2.3761574074074074E-2</v>
      </c>
      <c r="D59" s="14" t="s">
        <v>201</v>
      </c>
      <c r="E59" s="14" t="s">
        <v>471</v>
      </c>
      <c r="F59" s="14" t="s">
        <v>201</v>
      </c>
      <c r="G59" s="14" t="s">
        <v>365</v>
      </c>
      <c r="H59" s="14" t="s">
        <v>142</v>
      </c>
      <c r="I59" s="14">
        <v>56</v>
      </c>
      <c r="J59" s="73">
        <v>56</v>
      </c>
      <c r="K59" s="14" t="s">
        <v>124</v>
      </c>
    </row>
    <row r="60" spans="1:11" ht="16.5" x14ac:dyDescent="0.3">
      <c r="A60" s="12" t="s">
        <v>74</v>
      </c>
      <c r="B60" s="9" t="s">
        <v>63</v>
      </c>
      <c r="C60" s="21">
        <v>2.3761574074074074E-2</v>
      </c>
      <c r="D60" s="14" t="s">
        <v>194</v>
      </c>
      <c r="E60" s="14" t="s">
        <v>178</v>
      </c>
      <c r="F60" s="14" t="s">
        <v>202</v>
      </c>
      <c r="G60" s="14" t="s">
        <v>184</v>
      </c>
      <c r="H60" s="14" t="s">
        <v>543</v>
      </c>
      <c r="I60" s="14">
        <v>57</v>
      </c>
      <c r="J60" s="14">
        <v>57</v>
      </c>
      <c r="K60" s="14" t="s">
        <v>124</v>
      </c>
    </row>
    <row r="61" spans="1:11" x14ac:dyDescent="0.3">
      <c r="A61" s="12" t="s">
        <v>74</v>
      </c>
      <c r="B61" s="9" t="s">
        <v>579</v>
      </c>
      <c r="C61" s="21">
        <v>2.3773148148148151E-2</v>
      </c>
      <c r="D61" s="14" t="s">
        <v>201</v>
      </c>
      <c r="E61" s="14" t="s">
        <v>539</v>
      </c>
      <c r="F61" s="14" t="s">
        <v>201</v>
      </c>
      <c r="G61" s="14" t="s">
        <v>154</v>
      </c>
      <c r="H61" s="14" t="s">
        <v>506</v>
      </c>
      <c r="I61" s="14">
        <v>59</v>
      </c>
      <c r="J61" s="73">
        <v>58</v>
      </c>
      <c r="K61" s="14" t="s">
        <v>124</v>
      </c>
    </row>
    <row r="62" spans="1:11" x14ac:dyDescent="0.3">
      <c r="A62" s="12" t="s">
        <v>74</v>
      </c>
      <c r="B62" s="9" t="s">
        <v>82</v>
      </c>
      <c r="C62" s="21">
        <v>2.3784722222222221E-2</v>
      </c>
      <c r="D62" s="14" t="s">
        <v>203</v>
      </c>
      <c r="E62" s="14" t="s">
        <v>544</v>
      </c>
      <c r="F62" s="14" t="s">
        <v>200</v>
      </c>
      <c r="G62" s="14" t="s">
        <v>391</v>
      </c>
      <c r="H62" s="14" t="s">
        <v>461</v>
      </c>
      <c r="I62" s="14">
        <v>60</v>
      </c>
      <c r="J62" s="73">
        <v>59</v>
      </c>
      <c r="K62" s="14" t="s">
        <v>124</v>
      </c>
    </row>
    <row r="63" spans="1:11" ht="16.5" x14ac:dyDescent="0.3">
      <c r="A63" s="12" t="s">
        <v>74</v>
      </c>
      <c r="B63" s="9" t="s">
        <v>397</v>
      </c>
      <c r="C63" s="21">
        <v>2.3784722222222221E-2</v>
      </c>
      <c r="D63" s="14" t="s">
        <v>203</v>
      </c>
      <c r="E63" s="14" t="s">
        <v>513</v>
      </c>
      <c r="F63" s="14" t="s">
        <v>203</v>
      </c>
      <c r="G63" s="14" t="s">
        <v>405</v>
      </c>
      <c r="H63" s="14" t="s">
        <v>163</v>
      </c>
      <c r="I63" s="14">
        <v>61</v>
      </c>
      <c r="J63" s="14">
        <v>60</v>
      </c>
      <c r="K63" s="14" t="s">
        <v>124</v>
      </c>
    </row>
    <row r="64" spans="1:11" ht="16.5" x14ac:dyDescent="0.3">
      <c r="A64" s="12"/>
      <c r="B64" s="9" t="s">
        <v>292</v>
      </c>
      <c r="C64" s="21">
        <v>2.3796296296296298E-2</v>
      </c>
      <c r="D64" s="14" t="s">
        <v>616</v>
      </c>
      <c r="E64" s="14" t="s">
        <v>617</v>
      </c>
      <c r="J64" s="14"/>
      <c r="K64" s="14" t="s">
        <v>125</v>
      </c>
    </row>
    <row r="65" spans="1:11" x14ac:dyDescent="0.3">
      <c r="A65" s="12" t="s">
        <v>74</v>
      </c>
      <c r="B65" s="9" t="s">
        <v>87</v>
      </c>
      <c r="C65" s="21">
        <v>2.3819444444444445E-2</v>
      </c>
      <c r="D65" s="14" t="s">
        <v>205</v>
      </c>
      <c r="E65" s="14" t="s">
        <v>545</v>
      </c>
      <c r="F65" s="14" t="s">
        <v>205</v>
      </c>
      <c r="G65" s="14" t="s">
        <v>396</v>
      </c>
      <c r="H65" s="14" t="s">
        <v>158</v>
      </c>
      <c r="I65" s="14">
        <v>62</v>
      </c>
      <c r="J65" s="73">
        <v>61</v>
      </c>
      <c r="K65" s="14" t="s">
        <v>124</v>
      </c>
    </row>
    <row r="66" spans="1:11" x14ac:dyDescent="0.3">
      <c r="A66" s="12" t="s">
        <v>74</v>
      </c>
      <c r="B66" s="9" t="s">
        <v>91</v>
      </c>
      <c r="C66" s="21">
        <v>2.4016203703703706E-2</v>
      </c>
      <c r="D66" s="14" t="s">
        <v>201</v>
      </c>
      <c r="E66" s="14" t="s">
        <v>546</v>
      </c>
      <c r="F66" s="14" t="s">
        <v>201</v>
      </c>
      <c r="G66" s="14" t="s">
        <v>133</v>
      </c>
      <c r="H66" s="14" t="s">
        <v>156</v>
      </c>
      <c r="I66" s="14">
        <v>63</v>
      </c>
      <c r="J66" s="73">
        <v>62</v>
      </c>
      <c r="K66" s="14" t="s">
        <v>125</v>
      </c>
    </row>
    <row r="67" spans="1:11" ht="16.5" x14ac:dyDescent="0.3">
      <c r="A67" s="12" t="s">
        <v>74</v>
      </c>
      <c r="B67" s="9" t="s">
        <v>101</v>
      </c>
      <c r="C67" s="21">
        <v>2.4097222222222225E-2</v>
      </c>
      <c r="D67" s="14" t="s">
        <v>203</v>
      </c>
      <c r="E67" s="14" t="s">
        <v>537</v>
      </c>
      <c r="F67" s="14" t="s">
        <v>200</v>
      </c>
      <c r="G67" s="14" t="s">
        <v>403</v>
      </c>
      <c r="H67" s="14" t="s">
        <v>410</v>
      </c>
      <c r="I67" s="14">
        <v>64</v>
      </c>
      <c r="J67" s="14">
        <v>63</v>
      </c>
      <c r="K67" s="14" t="s">
        <v>124</v>
      </c>
    </row>
    <row r="68" spans="1:11" x14ac:dyDescent="0.3">
      <c r="A68" s="12" t="s">
        <v>74</v>
      </c>
      <c r="B68" s="9" t="s">
        <v>393</v>
      </c>
      <c r="C68" s="21">
        <v>2.4224537037037034E-2</v>
      </c>
      <c r="D68" s="14" t="s">
        <v>194</v>
      </c>
      <c r="E68" s="14" t="s">
        <v>540</v>
      </c>
      <c r="F68" s="14" t="s">
        <v>189</v>
      </c>
      <c r="G68" s="14" t="s">
        <v>377</v>
      </c>
      <c r="H68" s="14" t="s">
        <v>148</v>
      </c>
      <c r="I68" s="14">
        <v>65</v>
      </c>
      <c r="J68" s="73">
        <v>64</v>
      </c>
      <c r="K68" s="14" t="s">
        <v>124</v>
      </c>
    </row>
    <row r="69" spans="1:11" x14ac:dyDescent="0.3">
      <c r="A69" s="13" t="s">
        <v>105</v>
      </c>
      <c r="B69" s="19" t="s">
        <v>597</v>
      </c>
      <c r="C69" s="21">
        <v>2.4502314814814814E-2</v>
      </c>
      <c r="D69" s="14" t="s">
        <v>598</v>
      </c>
      <c r="E69" s="14" t="s">
        <v>206</v>
      </c>
      <c r="G69" s="14" t="s">
        <v>613</v>
      </c>
      <c r="H69" s="14" t="s">
        <v>509</v>
      </c>
      <c r="I69" s="14">
        <v>76</v>
      </c>
      <c r="J69" s="73">
        <v>65</v>
      </c>
      <c r="K69" s="14" t="s">
        <v>125</v>
      </c>
    </row>
    <row r="70" spans="1:11" ht="16.5" x14ac:dyDescent="0.3">
      <c r="A70" s="12" t="s">
        <v>74</v>
      </c>
      <c r="B70" s="9" t="s">
        <v>85</v>
      </c>
      <c r="C70" s="21">
        <v>2.4641203703703703E-2</v>
      </c>
      <c r="D70" s="14" t="s">
        <v>194</v>
      </c>
      <c r="E70" s="14" t="s">
        <v>547</v>
      </c>
      <c r="F70" s="14" t="s">
        <v>189</v>
      </c>
      <c r="G70" s="14" t="s">
        <v>133</v>
      </c>
      <c r="H70" s="14" t="s">
        <v>548</v>
      </c>
      <c r="I70" s="14">
        <v>66</v>
      </c>
      <c r="J70" s="14">
        <v>66</v>
      </c>
      <c r="K70" s="14" t="s">
        <v>124</v>
      </c>
    </row>
    <row r="71" spans="1:11" x14ac:dyDescent="0.3">
      <c r="A71" s="12" t="s">
        <v>74</v>
      </c>
      <c r="B71" s="9" t="s">
        <v>401</v>
      </c>
      <c r="C71" s="21">
        <v>2.4641203703703703E-2</v>
      </c>
      <c r="D71" s="14" t="s">
        <v>200</v>
      </c>
      <c r="E71" s="14" t="s">
        <v>538</v>
      </c>
      <c r="F71" s="14" t="s">
        <v>200</v>
      </c>
      <c r="G71" s="14" t="s">
        <v>549</v>
      </c>
      <c r="H71" s="14" t="s">
        <v>506</v>
      </c>
      <c r="I71" s="14">
        <v>67</v>
      </c>
      <c r="J71" s="73">
        <v>67</v>
      </c>
      <c r="K71" s="14" t="s">
        <v>125</v>
      </c>
    </row>
    <row r="72" spans="1:11" x14ac:dyDescent="0.3">
      <c r="A72" s="12" t="s">
        <v>74</v>
      </c>
      <c r="B72" s="9" t="s">
        <v>384</v>
      </c>
      <c r="C72" s="21">
        <v>2.49537037037037E-2</v>
      </c>
      <c r="D72" s="14" t="s">
        <v>186</v>
      </c>
      <c r="E72" s="14" t="s">
        <v>550</v>
      </c>
      <c r="F72" s="14" t="s">
        <v>186</v>
      </c>
      <c r="G72" s="14" t="s">
        <v>198</v>
      </c>
      <c r="H72" s="14" t="s">
        <v>135</v>
      </c>
      <c r="I72" s="14">
        <v>68</v>
      </c>
      <c r="J72" s="73">
        <v>68</v>
      </c>
      <c r="K72" s="14" t="s">
        <v>124</v>
      </c>
    </row>
    <row r="73" spans="1:11" ht="16.5" x14ac:dyDescent="0.3">
      <c r="A73" s="12" t="s">
        <v>74</v>
      </c>
      <c r="B73" s="9" t="s">
        <v>580</v>
      </c>
      <c r="C73" s="21">
        <v>2.521990740740741E-2</v>
      </c>
      <c r="D73" s="14" t="s">
        <v>200</v>
      </c>
      <c r="E73" s="14" t="s">
        <v>473</v>
      </c>
      <c r="F73" s="14" t="s">
        <v>200</v>
      </c>
      <c r="G73" s="14" t="s">
        <v>472</v>
      </c>
      <c r="H73" s="14" t="s">
        <v>521</v>
      </c>
      <c r="I73" s="14">
        <v>69</v>
      </c>
      <c r="J73" s="14">
        <v>69</v>
      </c>
      <c r="K73" s="14" t="s">
        <v>124</v>
      </c>
    </row>
    <row r="74" spans="1:11" x14ac:dyDescent="0.3">
      <c r="A74" s="11" t="s">
        <v>23</v>
      </c>
      <c r="B74" s="9" t="s">
        <v>380</v>
      </c>
      <c r="C74" s="21">
        <v>2.5324074074074079E-2</v>
      </c>
      <c r="D74" s="14" t="s">
        <v>203</v>
      </c>
      <c r="E74" s="14" t="s">
        <v>540</v>
      </c>
      <c r="F74" s="14" t="s">
        <v>200</v>
      </c>
      <c r="G74" s="14" t="s">
        <v>171</v>
      </c>
      <c r="H74" s="14" t="s">
        <v>138</v>
      </c>
      <c r="I74" s="14">
        <v>52</v>
      </c>
      <c r="J74" s="73">
        <v>70</v>
      </c>
      <c r="K74" s="14" t="s">
        <v>124</v>
      </c>
    </row>
    <row r="75" spans="1:11" x14ac:dyDescent="0.3">
      <c r="A75" s="12" t="s">
        <v>74</v>
      </c>
      <c r="B75" s="9" t="s">
        <v>80</v>
      </c>
      <c r="C75" s="21">
        <v>2.539351851851852E-2</v>
      </c>
      <c r="D75" s="14" t="s">
        <v>209</v>
      </c>
      <c r="E75" s="14" t="s">
        <v>551</v>
      </c>
      <c r="F75" s="14" t="s">
        <v>209</v>
      </c>
      <c r="G75" s="14" t="s">
        <v>168</v>
      </c>
      <c r="H75" s="14" t="s">
        <v>165</v>
      </c>
      <c r="I75" s="14">
        <v>70</v>
      </c>
      <c r="J75" s="73">
        <v>71</v>
      </c>
      <c r="K75" s="14" t="s">
        <v>124</v>
      </c>
    </row>
    <row r="76" spans="1:11" ht="16.5" x14ac:dyDescent="0.3">
      <c r="A76" s="12" t="s">
        <v>74</v>
      </c>
      <c r="B76" s="9" t="s">
        <v>235</v>
      </c>
      <c r="C76" s="21">
        <v>2.5428240740740741E-2</v>
      </c>
      <c r="D76" s="14" t="s">
        <v>194</v>
      </c>
      <c r="E76" s="14" t="s">
        <v>552</v>
      </c>
      <c r="F76" s="14" t="s">
        <v>189</v>
      </c>
      <c r="G76" s="14" t="s">
        <v>150</v>
      </c>
      <c r="H76" s="14" t="s">
        <v>180</v>
      </c>
      <c r="I76" s="14">
        <v>71</v>
      </c>
      <c r="J76" s="14">
        <v>72</v>
      </c>
      <c r="K76" s="14" t="s">
        <v>125</v>
      </c>
    </row>
    <row r="77" spans="1:11" x14ac:dyDescent="0.3">
      <c r="A77" s="12" t="s">
        <v>74</v>
      </c>
      <c r="B77" s="9" t="s">
        <v>112</v>
      </c>
      <c r="C77" s="21">
        <v>2.5567129629629634E-2</v>
      </c>
      <c r="D77" s="14" t="s">
        <v>205</v>
      </c>
      <c r="E77" s="14" t="s">
        <v>553</v>
      </c>
      <c r="F77" s="14" t="s">
        <v>203</v>
      </c>
      <c r="G77" s="14" t="s">
        <v>399</v>
      </c>
      <c r="H77" s="14" t="s">
        <v>149</v>
      </c>
      <c r="I77" s="14">
        <v>72</v>
      </c>
      <c r="J77" s="73">
        <v>73</v>
      </c>
      <c r="K77" s="14" t="s">
        <v>125</v>
      </c>
    </row>
    <row r="78" spans="1:11" x14ac:dyDescent="0.3">
      <c r="A78" s="12" t="s">
        <v>74</v>
      </c>
      <c r="B78" s="19" t="s">
        <v>594</v>
      </c>
      <c r="C78" s="21">
        <v>2.5613425925925925E-2</v>
      </c>
      <c r="D78" s="14" t="s">
        <v>596</v>
      </c>
      <c r="E78" s="14" t="s">
        <v>595</v>
      </c>
      <c r="I78" s="14">
        <v>73</v>
      </c>
      <c r="J78" s="73">
        <v>74</v>
      </c>
      <c r="K78" s="14" t="s">
        <v>125</v>
      </c>
    </row>
    <row r="79" spans="1:11" ht="16.5" x14ac:dyDescent="0.3">
      <c r="A79" s="12" t="s">
        <v>74</v>
      </c>
      <c r="B79" s="9" t="s">
        <v>404</v>
      </c>
      <c r="C79" s="21">
        <v>2.5624999999999998E-2</v>
      </c>
      <c r="D79" s="14" t="s">
        <v>398</v>
      </c>
      <c r="E79" s="14" t="s">
        <v>368</v>
      </c>
      <c r="F79" s="14" t="s">
        <v>398</v>
      </c>
      <c r="G79" s="14" t="s">
        <v>396</v>
      </c>
      <c r="H79" s="14" t="s">
        <v>165</v>
      </c>
      <c r="I79" s="14">
        <v>74</v>
      </c>
      <c r="J79" s="14">
        <v>75</v>
      </c>
      <c r="K79" s="14" t="s">
        <v>124</v>
      </c>
    </row>
    <row r="80" spans="1:11" x14ac:dyDescent="0.3">
      <c r="A80" s="12" t="s">
        <v>74</v>
      </c>
      <c r="B80" s="9" t="s">
        <v>251</v>
      </c>
      <c r="C80" s="21">
        <v>2.5798611111111109E-2</v>
      </c>
      <c r="D80" s="14" t="s">
        <v>209</v>
      </c>
      <c r="E80" s="14" t="s">
        <v>554</v>
      </c>
      <c r="F80" s="14" t="s">
        <v>205</v>
      </c>
      <c r="G80" s="14" t="s">
        <v>130</v>
      </c>
      <c r="H80" s="14" t="s">
        <v>512</v>
      </c>
      <c r="I80" s="14">
        <v>75</v>
      </c>
      <c r="J80" s="73">
        <v>76</v>
      </c>
      <c r="K80" s="14" t="s">
        <v>124</v>
      </c>
    </row>
    <row r="81" spans="1:11" x14ac:dyDescent="0.3">
      <c r="A81" s="13" t="s">
        <v>105</v>
      </c>
      <c r="B81" s="9" t="s">
        <v>411</v>
      </c>
      <c r="C81" s="21">
        <v>2.6817129629629632E-2</v>
      </c>
      <c r="D81" s="14" t="s">
        <v>212</v>
      </c>
      <c r="E81" s="14" t="s">
        <v>476</v>
      </c>
      <c r="F81" s="14" t="s">
        <v>212</v>
      </c>
      <c r="G81" s="14" t="s">
        <v>168</v>
      </c>
      <c r="H81" s="14" t="s">
        <v>335</v>
      </c>
      <c r="I81" s="14">
        <v>77</v>
      </c>
      <c r="J81" s="73">
        <v>77</v>
      </c>
      <c r="K81" s="14" t="s">
        <v>124</v>
      </c>
    </row>
    <row r="82" spans="1:11" ht="16.5" x14ac:dyDescent="0.3">
      <c r="A82" s="13" t="s">
        <v>105</v>
      </c>
      <c r="B82" s="9" t="s">
        <v>581</v>
      </c>
      <c r="C82" s="21">
        <v>2.6909722222222224E-2</v>
      </c>
      <c r="D82" s="14" t="s">
        <v>209</v>
      </c>
      <c r="E82" s="14" t="s">
        <v>470</v>
      </c>
      <c r="F82" s="14" t="s">
        <v>209</v>
      </c>
      <c r="G82" s="14" t="s">
        <v>524</v>
      </c>
      <c r="H82" s="14" t="s">
        <v>158</v>
      </c>
      <c r="I82" s="14">
        <v>78</v>
      </c>
      <c r="J82" s="14">
        <v>78</v>
      </c>
      <c r="K82" s="14" t="s">
        <v>124</v>
      </c>
    </row>
    <row r="83" spans="1:11" x14ac:dyDescent="0.3">
      <c r="A83" s="13" t="s">
        <v>105</v>
      </c>
      <c r="B83" s="9" t="s">
        <v>106</v>
      </c>
      <c r="C83" s="21">
        <v>2.6944444444444441E-2</v>
      </c>
      <c r="D83" s="14" t="s">
        <v>209</v>
      </c>
      <c r="E83" s="14" t="s">
        <v>555</v>
      </c>
      <c r="F83" s="14" t="s">
        <v>205</v>
      </c>
      <c r="G83" s="14" t="s">
        <v>445</v>
      </c>
      <c r="H83" s="14" t="s">
        <v>183</v>
      </c>
      <c r="I83" s="14">
        <v>79</v>
      </c>
      <c r="J83" s="73">
        <v>79</v>
      </c>
      <c r="K83" s="14" t="s">
        <v>125</v>
      </c>
    </row>
    <row r="84" spans="1:11" x14ac:dyDescent="0.3">
      <c r="A84" s="13" t="s">
        <v>105</v>
      </c>
      <c r="B84" s="9" t="s">
        <v>556</v>
      </c>
      <c r="C84" s="21">
        <v>2.7094907407407404E-2</v>
      </c>
      <c r="D84" s="14" t="s">
        <v>202</v>
      </c>
      <c r="E84" s="14" t="s">
        <v>557</v>
      </c>
      <c r="F84" s="14" t="s">
        <v>202</v>
      </c>
      <c r="G84" s="14" t="s">
        <v>558</v>
      </c>
      <c r="H84" s="14" t="s">
        <v>327</v>
      </c>
      <c r="I84" s="14">
        <v>80</v>
      </c>
      <c r="J84" s="73">
        <v>80</v>
      </c>
      <c r="K84" s="14" t="s">
        <v>125</v>
      </c>
    </row>
    <row r="85" spans="1:11" ht="16.5" x14ac:dyDescent="0.3">
      <c r="A85" s="13" t="s">
        <v>105</v>
      </c>
      <c r="B85" s="9" t="s">
        <v>109</v>
      </c>
      <c r="C85" s="21">
        <v>2.7118055555555552E-2</v>
      </c>
      <c r="D85" s="14" t="s">
        <v>209</v>
      </c>
      <c r="E85" s="14" t="s">
        <v>559</v>
      </c>
      <c r="F85" s="14" t="s">
        <v>209</v>
      </c>
      <c r="G85" s="14" t="s">
        <v>173</v>
      </c>
      <c r="H85" s="14" t="s">
        <v>163</v>
      </c>
      <c r="I85" s="14">
        <v>81</v>
      </c>
      <c r="J85" s="14">
        <v>81</v>
      </c>
      <c r="K85" s="14" t="s">
        <v>125</v>
      </c>
    </row>
    <row r="86" spans="1:11" x14ac:dyDescent="0.3">
      <c r="A86" s="13" t="s">
        <v>105</v>
      </c>
      <c r="B86" s="9" t="s">
        <v>560</v>
      </c>
      <c r="C86" s="21">
        <v>2.7141203703703706E-2</v>
      </c>
      <c r="D86" s="14" t="s">
        <v>209</v>
      </c>
      <c r="E86" s="14" t="s">
        <v>387</v>
      </c>
      <c r="F86" s="14" t="s">
        <v>209</v>
      </c>
      <c r="G86" s="14" t="s">
        <v>133</v>
      </c>
      <c r="H86" s="14" t="s">
        <v>561</v>
      </c>
      <c r="I86" s="14">
        <v>82</v>
      </c>
      <c r="J86" s="73">
        <v>82</v>
      </c>
      <c r="K86" s="14" t="s">
        <v>125</v>
      </c>
    </row>
    <row r="87" spans="1:11" x14ac:dyDescent="0.3">
      <c r="A87" s="13" t="s">
        <v>105</v>
      </c>
      <c r="B87" s="9" t="s">
        <v>119</v>
      </c>
      <c r="C87" s="21">
        <v>2.7731481481481478E-2</v>
      </c>
      <c r="D87" s="14" t="s">
        <v>209</v>
      </c>
      <c r="E87" s="14" t="s">
        <v>562</v>
      </c>
      <c r="F87" s="14" t="s">
        <v>209</v>
      </c>
      <c r="G87" s="14" t="s">
        <v>173</v>
      </c>
      <c r="H87" s="14" t="s">
        <v>134</v>
      </c>
      <c r="I87" s="14">
        <v>83</v>
      </c>
      <c r="J87" s="73">
        <v>83</v>
      </c>
      <c r="K87" s="14" t="s">
        <v>125</v>
      </c>
    </row>
    <row r="88" spans="1:11" ht="16.5" x14ac:dyDescent="0.3">
      <c r="A88" s="13" t="s">
        <v>105</v>
      </c>
      <c r="B88" s="9" t="s">
        <v>116</v>
      </c>
      <c r="C88" s="21">
        <v>2.8437500000000001E-2</v>
      </c>
      <c r="D88" s="14" t="s">
        <v>211</v>
      </c>
      <c r="E88" s="14" t="s">
        <v>563</v>
      </c>
      <c r="F88" s="14" t="s">
        <v>398</v>
      </c>
      <c r="G88" s="14" t="s">
        <v>150</v>
      </c>
      <c r="H88" s="14" t="s">
        <v>148</v>
      </c>
      <c r="I88" s="14">
        <v>84</v>
      </c>
      <c r="J88" s="14">
        <v>84</v>
      </c>
      <c r="K88" s="14" t="s">
        <v>125</v>
      </c>
    </row>
    <row r="89" spans="1:11" x14ac:dyDescent="0.3">
      <c r="A89" s="13" t="s">
        <v>105</v>
      </c>
      <c r="B89" s="19" t="s">
        <v>599</v>
      </c>
      <c r="C89" s="21">
        <v>2.8437500000000001E-2</v>
      </c>
      <c r="D89" s="14" t="s">
        <v>601</v>
      </c>
      <c r="E89" s="14" t="s">
        <v>600</v>
      </c>
      <c r="H89" s="14" t="s">
        <v>197</v>
      </c>
      <c r="I89" s="14">
        <v>85</v>
      </c>
      <c r="J89" s="73">
        <v>85</v>
      </c>
      <c r="K89" s="14" t="s">
        <v>125</v>
      </c>
    </row>
    <row r="90" spans="1:11" x14ac:dyDescent="0.3">
      <c r="A90" s="13" t="s">
        <v>105</v>
      </c>
      <c r="B90" s="9" t="s">
        <v>217</v>
      </c>
      <c r="C90" s="21">
        <v>2.9664351851851855E-2</v>
      </c>
      <c r="D90" s="14" t="s">
        <v>211</v>
      </c>
      <c r="E90" s="14" t="s">
        <v>564</v>
      </c>
      <c r="F90" s="14" t="s">
        <v>211</v>
      </c>
      <c r="G90" s="14" t="s">
        <v>565</v>
      </c>
      <c r="H90" s="14" t="s">
        <v>359</v>
      </c>
      <c r="I90" s="14">
        <v>86</v>
      </c>
      <c r="J90" s="73">
        <v>86</v>
      </c>
      <c r="K90" s="14" t="s">
        <v>124</v>
      </c>
    </row>
    <row r="91" spans="1:11" ht="16.5" x14ac:dyDescent="0.3">
      <c r="A91" s="13" t="s">
        <v>105</v>
      </c>
      <c r="B91" s="9" t="s">
        <v>566</v>
      </c>
      <c r="C91" s="21">
        <v>3.1053240740740742E-2</v>
      </c>
      <c r="D91" s="14" t="s">
        <v>213</v>
      </c>
      <c r="E91" s="14" t="s">
        <v>567</v>
      </c>
      <c r="F91" s="14" t="s">
        <v>213</v>
      </c>
      <c r="G91" s="14" t="s">
        <v>133</v>
      </c>
      <c r="H91" s="14" t="s">
        <v>521</v>
      </c>
      <c r="I91" s="14">
        <v>87</v>
      </c>
      <c r="J91" s="14">
        <v>87</v>
      </c>
      <c r="K91" s="14" t="s">
        <v>125</v>
      </c>
    </row>
    <row r="92" spans="1:11" x14ac:dyDescent="0.3">
      <c r="A92" s="13" t="s">
        <v>105</v>
      </c>
      <c r="B92" s="9" t="s">
        <v>582</v>
      </c>
      <c r="C92" s="21">
        <v>3.6099537037037034E-2</v>
      </c>
      <c r="D92" s="14" t="s">
        <v>568</v>
      </c>
      <c r="E92" s="14" t="s">
        <v>569</v>
      </c>
      <c r="F92" s="14" t="s">
        <v>568</v>
      </c>
      <c r="G92" s="14" t="s">
        <v>570</v>
      </c>
      <c r="H92" s="14" t="s">
        <v>571</v>
      </c>
      <c r="I92" s="14">
        <v>88</v>
      </c>
      <c r="J92" s="73">
        <v>88</v>
      </c>
      <c r="K92" s="14" t="s">
        <v>125</v>
      </c>
    </row>
    <row r="93" spans="1:11" x14ac:dyDescent="0.3">
      <c r="A93" s="13" t="s">
        <v>105</v>
      </c>
      <c r="B93" s="19" t="s">
        <v>602</v>
      </c>
      <c r="C93" s="21">
        <v>3.6307870370370372E-2</v>
      </c>
      <c r="D93" s="14" t="s">
        <v>604</v>
      </c>
      <c r="E93" s="14" t="s">
        <v>603</v>
      </c>
      <c r="I93" s="14">
        <v>89</v>
      </c>
      <c r="J93" s="73">
        <v>89</v>
      </c>
      <c r="K93" s="14" t="s">
        <v>125</v>
      </c>
    </row>
  </sheetData>
  <autoFilter ref="A2:K2">
    <sortState ref="A3:K92">
      <sortCondition ref="J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D50" sqref="D50"/>
    </sheetView>
  </sheetViews>
  <sheetFormatPr defaultRowHeight="17.25" x14ac:dyDescent="0.3"/>
  <cols>
    <col min="1" max="1" width="5.28515625" style="14" customWidth="1"/>
    <col min="2" max="2" width="40.85546875" style="9" customWidth="1"/>
    <col min="3" max="3" width="11.5703125" style="14" customWidth="1"/>
    <col min="4" max="4" width="13.140625" style="14" customWidth="1"/>
    <col min="5" max="5" width="10.7109375" style="14" customWidth="1"/>
    <col min="6" max="6" width="11.42578125" style="14" customWidth="1"/>
    <col min="7" max="7" width="11.140625" style="14" customWidth="1"/>
    <col min="8" max="8" width="10.85546875" style="14" customWidth="1"/>
    <col min="9" max="9" width="8.85546875" style="109" customWidth="1"/>
    <col min="10" max="10" width="9.140625" style="73"/>
    <col min="11" max="11" width="9.140625" style="14"/>
    <col min="12" max="16384" width="9.140625" style="9"/>
  </cols>
  <sheetData>
    <row r="1" spans="1:11" ht="31.5" customHeight="1" x14ac:dyDescent="0.3">
      <c r="A1" s="22" t="s">
        <v>629</v>
      </c>
    </row>
    <row r="2" spans="1:11" ht="34.5" x14ac:dyDescent="0.3">
      <c r="A2" s="23" t="s">
        <v>487</v>
      </c>
      <c r="B2" s="24" t="s">
        <v>488</v>
      </c>
      <c r="C2" s="18" t="s">
        <v>218</v>
      </c>
      <c r="D2" s="18" t="s">
        <v>418</v>
      </c>
      <c r="E2" s="18" t="s">
        <v>419</v>
      </c>
      <c r="F2" s="18" t="s">
        <v>420</v>
      </c>
      <c r="G2" s="18" t="s">
        <v>219</v>
      </c>
      <c r="H2" s="18" t="s">
        <v>220</v>
      </c>
      <c r="I2" s="72" t="s">
        <v>605</v>
      </c>
      <c r="J2" s="74" t="s">
        <v>682</v>
      </c>
      <c r="K2" s="18" t="s">
        <v>615</v>
      </c>
    </row>
    <row r="3" spans="1:11" ht="16.5" x14ac:dyDescent="0.3">
      <c r="A3" s="10" t="s">
        <v>2</v>
      </c>
      <c r="B3" s="108" t="s">
        <v>630</v>
      </c>
      <c r="C3" s="107">
        <v>4.3981481481481483E-2</v>
      </c>
      <c r="D3" s="79" t="s">
        <v>499</v>
      </c>
      <c r="E3" s="79" t="s">
        <v>631</v>
      </c>
      <c r="F3" s="79" t="s">
        <v>314</v>
      </c>
      <c r="G3" s="14" t="s">
        <v>153</v>
      </c>
      <c r="H3" s="14" t="s">
        <v>242</v>
      </c>
      <c r="I3" s="109">
        <v>1</v>
      </c>
      <c r="J3" s="14">
        <v>1</v>
      </c>
      <c r="K3" s="14" t="s">
        <v>124</v>
      </c>
    </row>
    <row r="4" spans="1:11" ht="16.5" x14ac:dyDescent="0.3">
      <c r="A4" s="10" t="s">
        <v>2</v>
      </c>
      <c r="B4" s="108" t="s">
        <v>136</v>
      </c>
      <c r="C4" s="107">
        <v>4.4363425925925924E-2</v>
      </c>
      <c r="D4" s="79" t="s">
        <v>318</v>
      </c>
      <c r="E4" s="79" t="s">
        <v>632</v>
      </c>
      <c r="F4" s="79" t="s">
        <v>319</v>
      </c>
      <c r="G4" s="14" t="s">
        <v>320</v>
      </c>
      <c r="H4" s="14" t="s">
        <v>196</v>
      </c>
      <c r="I4" s="109">
        <v>2</v>
      </c>
      <c r="J4" s="14">
        <v>2</v>
      </c>
      <c r="K4" s="14" t="s">
        <v>124</v>
      </c>
    </row>
    <row r="5" spans="1:11" ht="16.5" x14ac:dyDescent="0.3">
      <c r="A5" s="10" t="s">
        <v>2</v>
      </c>
      <c r="B5" s="108" t="s">
        <v>574</v>
      </c>
      <c r="C5" s="107">
        <v>4.449074074074074E-2</v>
      </c>
      <c r="D5" s="79" t="s">
        <v>319</v>
      </c>
      <c r="E5" s="79" t="s">
        <v>633</v>
      </c>
      <c r="F5" s="79" t="s">
        <v>499</v>
      </c>
      <c r="G5" s="14" t="s">
        <v>191</v>
      </c>
      <c r="H5" s="14" t="s">
        <v>327</v>
      </c>
      <c r="I5" s="109">
        <v>3</v>
      </c>
      <c r="J5" s="14">
        <v>3</v>
      </c>
      <c r="K5" s="14" t="s">
        <v>124</v>
      </c>
    </row>
    <row r="6" spans="1:11" ht="16.5" x14ac:dyDescent="0.3">
      <c r="A6" s="10" t="s">
        <v>2</v>
      </c>
      <c r="B6" s="108" t="s">
        <v>313</v>
      </c>
      <c r="C6" s="107">
        <v>4.5925925925925926E-2</v>
      </c>
      <c r="D6" s="79" t="s">
        <v>318</v>
      </c>
      <c r="E6" s="79" t="s">
        <v>634</v>
      </c>
      <c r="F6" s="79" t="s">
        <v>499</v>
      </c>
      <c r="I6" s="109">
        <v>4</v>
      </c>
      <c r="J6" s="14">
        <v>4</v>
      </c>
      <c r="K6" s="14" t="s">
        <v>124</v>
      </c>
    </row>
    <row r="7" spans="1:11" ht="16.5" x14ac:dyDescent="0.3">
      <c r="A7" s="10" t="s">
        <v>2</v>
      </c>
      <c r="B7" s="108" t="s">
        <v>449</v>
      </c>
      <c r="C7" s="107">
        <v>4.7337962962962964E-2</v>
      </c>
      <c r="D7" s="79" t="s">
        <v>326</v>
      </c>
      <c r="E7" s="79" t="s">
        <v>635</v>
      </c>
      <c r="F7" s="79" t="s">
        <v>319</v>
      </c>
      <c r="G7" s="14" t="s">
        <v>173</v>
      </c>
      <c r="H7" s="14" t="s">
        <v>199</v>
      </c>
      <c r="I7" s="109">
        <v>5</v>
      </c>
      <c r="J7" s="14">
        <v>5</v>
      </c>
      <c r="K7" s="14" t="s">
        <v>124</v>
      </c>
    </row>
    <row r="8" spans="1:11" ht="16.5" x14ac:dyDescent="0.3">
      <c r="A8" s="10" t="s">
        <v>2</v>
      </c>
      <c r="B8" s="106" t="s">
        <v>671</v>
      </c>
      <c r="C8" s="107">
        <v>4.8601863425925929E-2</v>
      </c>
      <c r="D8" s="14" t="s">
        <v>672</v>
      </c>
      <c r="E8" s="79" t="s">
        <v>332</v>
      </c>
      <c r="F8" s="9"/>
      <c r="H8" s="14" t="s">
        <v>323</v>
      </c>
      <c r="I8" s="109">
        <v>6</v>
      </c>
      <c r="J8" s="14">
        <v>6</v>
      </c>
      <c r="K8" s="14" t="s">
        <v>124</v>
      </c>
    </row>
    <row r="9" spans="1:11" ht="16.5" x14ac:dyDescent="0.3">
      <c r="A9" s="10" t="s">
        <v>2</v>
      </c>
      <c r="B9" s="106" t="s">
        <v>421</v>
      </c>
      <c r="C9" s="107">
        <v>4.9353518518518519E-2</v>
      </c>
      <c r="D9" s="14" t="s">
        <v>674</v>
      </c>
      <c r="E9" s="79" t="s">
        <v>673</v>
      </c>
      <c r="F9" s="9"/>
      <c r="H9" s="14" t="s">
        <v>335</v>
      </c>
      <c r="I9" s="109">
        <v>7</v>
      </c>
      <c r="J9" s="14">
        <v>7</v>
      </c>
      <c r="K9" s="14" t="s">
        <v>124</v>
      </c>
    </row>
    <row r="10" spans="1:11" ht="16.5" x14ac:dyDescent="0.3">
      <c r="A10" s="10" t="s">
        <v>2</v>
      </c>
      <c r="B10" s="108" t="s">
        <v>636</v>
      </c>
      <c r="C10" s="107">
        <v>4.9791666666666672E-2</v>
      </c>
      <c r="D10" s="79" t="s">
        <v>144</v>
      </c>
      <c r="E10" s="79" t="s">
        <v>541</v>
      </c>
      <c r="F10" s="79" t="s">
        <v>139</v>
      </c>
      <c r="G10" s="14" t="s">
        <v>179</v>
      </c>
      <c r="H10" s="14" t="s">
        <v>337</v>
      </c>
      <c r="I10" s="109">
        <v>8</v>
      </c>
      <c r="J10" s="14">
        <v>8</v>
      </c>
      <c r="K10" s="14" t="s">
        <v>124</v>
      </c>
    </row>
    <row r="11" spans="1:11" ht="16.5" x14ac:dyDescent="0.3">
      <c r="A11" s="10" t="s">
        <v>2</v>
      </c>
      <c r="B11" s="108" t="s">
        <v>324</v>
      </c>
      <c r="C11" s="107">
        <v>4.9930555555555554E-2</v>
      </c>
      <c r="D11" s="79" t="s">
        <v>146</v>
      </c>
      <c r="E11" s="79" t="s">
        <v>637</v>
      </c>
      <c r="F11" s="79" t="s">
        <v>326</v>
      </c>
      <c r="G11" s="14" t="s">
        <v>174</v>
      </c>
      <c r="H11" s="14" t="s">
        <v>142</v>
      </c>
      <c r="I11" s="109">
        <v>9</v>
      </c>
      <c r="J11" s="14">
        <v>9</v>
      </c>
      <c r="K11" s="14" t="s">
        <v>124</v>
      </c>
    </row>
    <row r="12" spans="1:11" ht="16.5" x14ac:dyDescent="0.3">
      <c r="A12" s="10" t="s">
        <v>2</v>
      </c>
      <c r="B12" s="108" t="s">
        <v>451</v>
      </c>
      <c r="C12" s="107">
        <v>5.0405092592592592E-2</v>
      </c>
      <c r="D12" s="79" t="s">
        <v>147</v>
      </c>
      <c r="E12" s="79" t="s">
        <v>585</v>
      </c>
      <c r="F12" s="79" t="s">
        <v>319</v>
      </c>
      <c r="G12" s="14" t="s">
        <v>191</v>
      </c>
      <c r="H12" s="14" t="s">
        <v>461</v>
      </c>
      <c r="I12" s="109">
        <v>10</v>
      </c>
      <c r="J12" s="14">
        <v>10</v>
      </c>
      <c r="K12" s="14" t="s">
        <v>124</v>
      </c>
    </row>
    <row r="13" spans="1:11" ht="16.5" x14ac:dyDescent="0.3">
      <c r="A13" s="10" t="s">
        <v>2</v>
      </c>
      <c r="B13" s="108" t="s">
        <v>60</v>
      </c>
      <c r="C13" s="107">
        <v>5.1099537037037041E-2</v>
      </c>
      <c r="D13" s="79" t="s">
        <v>146</v>
      </c>
      <c r="E13" s="79" t="s">
        <v>585</v>
      </c>
      <c r="F13" s="79" t="s">
        <v>144</v>
      </c>
      <c r="G13" s="14" t="s">
        <v>452</v>
      </c>
      <c r="H13" s="14" t="s">
        <v>148</v>
      </c>
      <c r="I13" s="109">
        <v>11</v>
      </c>
      <c r="J13" s="14">
        <v>11</v>
      </c>
      <c r="K13" s="14" t="s">
        <v>124</v>
      </c>
    </row>
    <row r="14" spans="1:11" ht="16.5" x14ac:dyDescent="0.3">
      <c r="A14" s="11" t="s">
        <v>23</v>
      </c>
      <c r="B14" s="108" t="s">
        <v>575</v>
      </c>
      <c r="C14" s="107">
        <v>5.3055555555555557E-2</v>
      </c>
      <c r="D14" s="79" t="s">
        <v>151</v>
      </c>
      <c r="E14" s="79" t="s">
        <v>638</v>
      </c>
      <c r="F14" s="79" t="s">
        <v>152</v>
      </c>
      <c r="G14" s="14" t="s">
        <v>198</v>
      </c>
      <c r="H14" s="14" t="s">
        <v>149</v>
      </c>
      <c r="I14" s="109">
        <v>12</v>
      </c>
      <c r="J14" s="14">
        <v>12</v>
      </c>
      <c r="K14" s="14" t="s">
        <v>124</v>
      </c>
    </row>
    <row r="15" spans="1:11" ht="16.5" x14ac:dyDescent="0.3">
      <c r="A15" s="11" t="s">
        <v>23</v>
      </c>
      <c r="B15" s="108" t="s">
        <v>345</v>
      </c>
      <c r="C15" s="107">
        <v>5.3703703703703698E-2</v>
      </c>
      <c r="D15" s="79" t="s">
        <v>151</v>
      </c>
      <c r="E15" s="79" t="s">
        <v>531</v>
      </c>
      <c r="F15" s="79" t="s">
        <v>152</v>
      </c>
      <c r="G15" s="14" t="s">
        <v>133</v>
      </c>
      <c r="H15" s="14" t="s">
        <v>197</v>
      </c>
      <c r="I15" s="109">
        <v>13</v>
      </c>
      <c r="J15" s="14">
        <v>13</v>
      </c>
      <c r="K15" s="14" t="s">
        <v>124</v>
      </c>
    </row>
    <row r="16" spans="1:11" ht="16.5" x14ac:dyDescent="0.3">
      <c r="A16" s="11" t="s">
        <v>23</v>
      </c>
      <c r="B16" s="108" t="s">
        <v>271</v>
      </c>
      <c r="C16" s="107">
        <v>5.3807870370370374E-2</v>
      </c>
      <c r="D16" s="79" t="s">
        <v>151</v>
      </c>
      <c r="E16" s="79" t="s">
        <v>639</v>
      </c>
      <c r="F16" s="79" t="s">
        <v>146</v>
      </c>
      <c r="G16" s="14" t="s">
        <v>161</v>
      </c>
      <c r="H16" s="14" t="s">
        <v>508</v>
      </c>
      <c r="I16" s="109">
        <v>14</v>
      </c>
      <c r="J16" s="14">
        <v>14</v>
      </c>
      <c r="K16" s="14" t="s">
        <v>124</v>
      </c>
    </row>
    <row r="17" spans="1:11" ht="16.5" x14ac:dyDescent="0.3">
      <c r="A17" s="11" t="s">
        <v>23</v>
      </c>
      <c r="B17" s="108" t="s">
        <v>356</v>
      </c>
      <c r="C17" s="107">
        <v>5.4976851851851853E-2</v>
      </c>
      <c r="D17" s="79" t="s">
        <v>155</v>
      </c>
      <c r="E17" s="79" t="s">
        <v>427</v>
      </c>
      <c r="F17" s="79" t="s">
        <v>152</v>
      </c>
      <c r="G17" s="14" t="s">
        <v>143</v>
      </c>
      <c r="H17" s="14" t="s">
        <v>478</v>
      </c>
      <c r="I17" s="109">
        <v>15</v>
      </c>
      <c r="J17" s="14">
        <v>15</v>
      </c>
      <c r="K17" s="14" t="s">
        <v>124</v>
      </c>
    </row>
    <row r="18" spans="1:11" ht="16.5" x14ac:dyDescent="0.3">
      <c r="A18" s="11" t="s">
        <v>23</v>
      </c>
      <c r="B18" s="108" t="s">
        <v>232</v>
      </c>
      <c r="C18" s="107">
        <v>5.6851851851851855E-2</v>
      </c>
      <c r="D18" s="79" t="s">
        <v>340</v>
      </c>
      <c r="E18" s="79" t="s">
        <v>518</v>
      </c>
      <c r="F18" s="79" t="s">
        <v>155</v>
      </c>
      <c r="G18" s="14" t="s">
        <v>150</v>
      </c>
      <c r="H18" s="14" t="s">
        <v>350</v>
      </c>
      <c r="I18" s="109">
        <v>17</v>
      </c>
      <c r="J18" s="14">
        <v>17</v>
      </c>
      <c r="K18" s="14" t="s">
        <v>124</v>
      </c>
    </row>
    <row r="19" spans="1:11" ht="16.5" x14ac:dyDescent="0.3">
      <c r="A19" s="11" t="s">
        <v>23</v>
      </c>
      <c r="B19" s="108" t="s">
        <v>375</v>
      </c>
      <c r="C19" s="107">
        <v>5.9270833333333335E-2</v>
      </c>
      <c r="D19" s="79" t="s">
        <v>167</v>
      </c>
      <c r="E19" s="79" t="s">
        <v>641</v>
      </c>
      <c r="F19" s="79" t="s">
        <v>155</v>
      </c>
      <c r="G19" s="14" t="s">
        <v>377</v>
      </c>
      <c r="H19" s="14" t="s">
        <v>196</v>
      </c>
      <c r="I19" s="109">
        <v>18</v>
      </c>
      <c r="J19" s="14">
        <v>19</v>
      </c>
      <c r="K19" s="14" t="s">
        <v>124</v>
      </c>
    </row>
    <row r="20" spans="1:11" ht="16.5" x14ac:dyDescent="0.3">
      <c r="A20" s="11" t="s">
        <v>23</v>
      </c>
      <c r="B20" s="108" t="s">
        <v>177</v>
      </c>
      <c r="C20" s="107">
        <v>5.9976851851851858E-2</v>
      </c>
      <c r="D20" s="79" t="s">
        <v>159</v>
      </c>
      <c r="E20" s="79" t="s">
        <v>346</v>
      </c>
      <c r="F20" s="79" t="s">
        <v>160</v>
      </c>
      <c r="G20" s="14" t="s">
        <v>174</v>
      </c>
      <c r="H20" s="14" t="s">
        <v>163</v>
      </c>
      <c r="I20" s="109">
        <v>20</v>
      </c>
      <c r="J20" s="14">
        <v>21</v>
      </c>
      <c r="K20" s="14" t="s">
        <v>124</v>
      </c>
    </row>
    <row r="21" spans="1:11" ht="16.5" x14ac:dyDescent="0.3">
      <c r="A21" s="11" t="s">
        <v>23</v>
      </c>
      <c r="B21" s="108" t="s">
        <v>643</v>
      </c>
      <c r="C21" s="107">
        <v>6.0381944444444446E-2</v>
      </c>
      <c r="D21" s="79" t="s">
        <v>159</v>
      </c>
      <c r="E21" s="79" t="s">
        <v>185</v>
      </c>
      <c r="F21" s="79" t="s">
        <v>167</v>
      </c>
      <c r="G21" s="14" t="s">
        <v>130</v>
      </c>
      <c r="H21" s="14" t="s">
        <v>330</v>
      </c>
      <c r="I21" s="109">
        <v>21</v>
      </c>
      <c r="J21" s="14">
        <v>22</v>
      </c>
      <c r="K21" s="14" t="s">
        <v>124</v>
      </c>
    </row>
    <row r="22" spans="1:11" ht="16.5" x14ac:dyDescent="0.3">
      <c r="A22" s="11" t="s">
        <v>23</v>
      </c>
      <c r="B22" s="108" t="s">
        <v>32</v>
      </c>
      <c r="C22" s="107">
        <v>6.1701388888888896E-2</v>
      </c>
      <c r="D22" s="79" t="s">
        <v>166</v>
      </c>
      <c r="E22" s="79" t="s">
        <v>588</v>
      </c>
      <c r="F22" s="79" t="s">
        <v>340</v>
      </c>
      <c r="G22" s="14" t="s">
        <v>140</v>
      </c>
      <c r="H22" s="14" t="s">
        <v>145</v>
      </c>
      <c r="I22" s="109">
        <v>22</v>
      </c>
      <c r="J22" s="14">
        <v>24</v>
      </c>
      <c r="K22" s="14" t="s">
        <v>124</v>
      </c>
    </row>
    <row r="23" spans="1:11" ht="16.5" x14ac:dyDescent="0.3">
      <c r="A23" s="12" t="s">
        <v>74</v>
      </c>
      <c r="B23" s="106" t="s">
        <v>433</v>
      </c>
      <c r="C23" s="107">
        <v>6.2110740740740744E-2</v>
      </c>
      <c r="D23" s="14" t="s">
        <v>434</v>
      </c>
      <c r="E23" s="14" t="s">
        <v>357</v>
      </c>
      <c r="G23" s="9"/>
      <c r="H23" s="9"/>
      <c r="I23" s="109">
        <v>38</v>
      </c>
      <c r="J23" s="14">
        <v>25</v>
      </c>
      <c r="K23" s="14" t="s">
        <v>124</v>
      </c>
    </row>
    <row r="24" spans="1:11" ht="16.5" x14ac:dyDescent="0.3">
      <c r="A24" s="11" t="s">
        <v>23</v>
      </c>
      <c r="B24" s="108" t="s">
        <v>644</v>
      </c>
      <c r="C24" s="107">
        <v>6.2199074074074073E-2</v>
      </c>
      <c r="D24" s="79" t="s">
        <v>186</v>
      </c>
      <c r="E24" s="79" t="s">
        <v>588</v>
      </c>
      <c r="F24" s="79" t="s">
        <v>166</v>
      </c>
      <c r="G24" s="14" t="s">
        <v>645</v>
      </c>
      <c r="H24" s="14" t="s">
        <v>461</v>
      </c>
      <c r="I24" s="109">
        <v>23</v>
      </c>
      <c r="J24" s="14">
        <v>26</v>
      </c>
      <c r="K24" s="14" t="s">
        <v>124</v>
      </c>
    </row>
    <row r="25" spans="1:11" ht="16.5" x14ac:dyDescent="0.3">
      <c r="A25" s="11" t="s">
        <v>23</v>
      </c>
      <c r="B25" s="108" t="s">
        <v>93</v>
      </c>
      <c r="C25" s="107">
        <v>6.232638888888889E-2</v>
      </c>
      <c r="D25" s="79" t="s">
        <v>186</v>
      </c>
      <c r="E25" s="79" t="s">
        <v>354</v>
      </c>
      <c r="F25" s="79" t="s">
        <v>166</v>
      </c>
      <c r="G25" s="14" t="s">
        <v>164</v>
      </c>
      <c r="H25" s="14" t="s">
        <v>183</v>
      </c>
      <c r="I25" s="109">
        <v>24</v>
      </c>
      <c r="J25" s="14">
        <v>27</v>
      </c>
      <c r="K25" s="14" t="s">
        <v>124</v>
      </c>
    </row>
    <row r="26" spans="1:11" ht="16.5" x14ac:dyDescent="0.3">
      <c r="A26" s="11" t="s">
        <v>23</v>
      </c>
      <c r="B26" s="108" t="s">
        <v>68</v>
      </c>
      <c r="C26" s="107">
        <v>6.2372685185185184E-2</v>
      </c>
      <c r="D26" s="79" t="s">
        <v>166</v>
      </c>
      <c r="E26" s="79" t="s">
        <v>382</v>
      </c>
      <c r="F26" s="79" t="s">
        <v>167</v>
      </c>
      <c r="G26" s="14" t="s">
        <v>153</v>
      </c>
      <c r="H26" s="14" t="s">
        <v>508</v>
      </c>
      <c r="I26" s="109">
        <v>25</v>
      </c>
      <c r="J26" s="14">
        <v>28</v>
      </c>
      <c r="K26" s="14" t="s">
        <v>124</v>
      </c>
    </row>
    <row r="27" spans="1:11" ht="16.5" x14ac:dyDescent="0.3">
      <c r="A27" s="11" t="s">
        <v>23</v>
      </c>
      <c r="B27" s="108" t="s">
        <v>234</v>
      </c>
      <c r="C27" s="107">
        <v>6.2442129629629632E-2</v>
      </c>
      <c r="D27" s="79" t="s">
        <v>166</v>
      </c>
      <c r="E27" s="79" t="s">
        <v>382</v>
      </c>
      <c r="F27" s="79" t="s">
        <v>159</v>
      </c>
      <c r="G27" s="14" t="s">
        <v>153</v>
      </c>
      <c r="H27" s="14" t="s">
        <v>138</v>
      </c>
      <c r="I27" s="109">
        <v>26</v>
      </c>
      <c r="J27" s="14">
        <v>29</v>
      </c>
      <c r="K27" s="14" t="s">
        <v>124</v>
      </c>
    </row>
    <row r="28" spans="1:11" ht="16.5" x14ac:dyDescent="0.3">
      <c r="A28" s="11" t="s">
        <v>23</v>
      </c>
      <c r="B28" s="108" t="s">
        <v>577</v>
      </c>
      <c r="C28" s="107">
        <v>6.2766203703703713E-2</v>
      </c>
      <c r="D28" s="79" t="s">
        <v>186</v>
      </c>
      <c r="E28" s="79" t="s">
        <v>354</v>
      </c>
      <c r="F28" s="79" t="s">
        <v>159</v>
      </c>
      <c r="G28" s="14" t="s">
        <v>528</v>
      </c>
      <c r="H28" s="14" t="s">
        <v>506</v>
      </c>
      <c r="I28" s="109">
        <v>28</v>
      </c>
      <c r="J28" s="14">
        <v>31</v>
      </c>
      <c r="K28" s="14" t="s">
        <v>124</v>
      </c>
    </row>
    <row r="29" spans="1:11" ht="16.5" x14ac:dyDescent="0.3">
      <c r="A29" s="11" t="s">
        <v>23</v>
      </c>
      <c r="B29" s="108" t="s">
        <v>364</v>
      </c>
      <c r="C29" s="107">
        <v>6.4050925925925928E-2</v>
      </c>
      <c r="D29" s="79" t="s">
        <v>186</v>
      </c>
      <c r="E29" s="79" t="s">
        <v>390</v>
      </c>
      <c r="F29" s="79" t="s">
        <v>166</v>
      </c>
      <c r="G29" s="14" t="s">
        <v>154</v>
      </c>
      <c r="H29" s="14" t="s">
        <v>183</v>
      </c>
      <c r="I29" s="109">
        <v>29</v>
      </c>
      <c r="J29" s="14">
        <v>33</v>
      </c>
      <c r="K29" s="14" t="s">
        <v>124</v>
      </c>
    </row>
    <row r="30" spans="1:11" ht="16.5" x14ac:dyDescent="0.3">
      <c r="A30" s="11" t="s">
        <v>23</v>
      </c>
      <c r="B30" s="106" t="s">
        <v>426</v>
      </c>
      <c r="C30" s="107">
        <v>6.4724189814814814E-2</v>
      </c>
      <c r="D30" s="14" t="s">
        <v>675</v>
      </c>
      <c r="E30" s="79" t="s">
        <v>369</v>
      </c>
      <c r="F30" s="9"/>
      <c r="H30" s="14" t="s">
        <v>138</v>
      </c>
      <c r="I30" s="109">
        <v>30</v>
      </c>
      <c r="J30" s="14">
        <v>35</v>
      </c>
      <c r="K30" s="14" t="s">
        <v>124</v>
      </c>
    </row>
    <row r="31" spans="1:11" ht="16.5" x14ac:dyDescent="0.3">
      <c r="A31" s="12" t="s">
        <v>74</v>
      </c>
      <c r="B31" s="106" t="s">
        <v>435</v>
      </c>
      <c r="C31" s="107">
        <v>6.5206956018518517E-2</v>
      </c>
      <c r="D31" s="9"/>
      <c r="E31" s="79" t="s">
        <v>646</v>
      </c>
      <c r="G31" s="9"/>
      <c r="H31" s="9"/>
      <c r="I31" s="109">
        <v>40</v>
      </c>
      <c r="J31" s="14">
        <v>36</v>
      </c>
      <c r="K31" s="14" t="s">
        <v>124</v>
      </c>
    </row>
    <row r="32" spans="1:11" ht="16.5" x14ac:dyDescent="0.3">
      <c r="A32" s="11" t="s">
        <v>23</v>
      </c>
      <c r="B32" s="108" t="s">
        <v>56</v>
      </c>
      <c r="C32" s="107">
        <v>6.5532407407407414E-2</v>
      </c>
      <c r="D32" s="79" t="s">
        <v>189</v>
      </c>
      <c r="E32" s="79" t="s">
        <v>513</v>
      </c>
      <c r="F32" s="79" t="s">
        <v>167</v>
      </c>
      <c r="G32" s="14" t="s">
        <v>157</v>
      </c>
      <c r="H32" s="14" t="s">
        <v>410</v>
      </c>
      <c r="I32" s="109">
        <v>31</v>
      </c>
      <c r="J32" s="14">
        <v>37</v>
      </c>
      <c r="K32" s="14" t="s">
        <v>124</v>
      </c>
    </row>
    <row r="33" spans="1:11" ht="16.5" x14ac:dyDescent="0.3">
      <c r="A33" s="11" t="s">
        <v>23</v>
      </c>
      <c r="B33" s="108" t="s">
        <v>367</v>
      </c>
      <c r="C33" s="107">
        <v>6.5578703703703708E-2</v>
      </c>
      <c r="D33" s="79" t="s">
        <v>189</v>
      </c>
      <c r="E33" s="79" t="s">
        <v>646</v>
      </c>
      <c r="F33" s="79" t="s">
        <v>186</v>
      </c>
      <c r="G33" s="14" t="s">
        <v>140</v>
      </c>
      <c r="H33" s="14" t="s">
        <v>199</v>
      </c>
      <c r="I33" s="109">
        <v>32</v>
      </c>
      <c r="J33" s="14">
        <v>38</v>
      </c>
      <c r="K33" s="14" t="s">
        <v>124</v>
      </c>
    </row>
    <row r="34" spans="1:11" ht="16.5" x14ac:dyDescent="0.3">
      <c r="A34" s="11" t="s">
        <v>23</v>
      </c>
      <c r="B34" s="108" t="s">
        <v>361</v>
      </c>
      <c r="C34" s="107">
        <v>6.5891203703703702E-2</v>
      </c>
      <c r="D34" s="79" t="s">
        <v>194</v>
      </c>
      <c r="E34" s="79" t="s">
        <v>647</v>
      </c>
      <c r="F34" s="79" t="s">
        <v>160</v>
      </c>
      <c r="G34" s="14" t="s">
        <v>188</v>
      </c>
      <c r="H34" s="14" t="s">
        <v>506</v>
      </c>
      <c r="I34" s="109">
        <v>33</v>
      </c>
      <c r="J34" s="14">
        <v>39</v>
      </c>
      <c r="K34" s="14" t="s">
        <v>124</v>
      </c>
    </row>
    <row r="35" spans="1:11" ht="16.5" x14ac:dyDescent="0.3">
      <c r="A35" s="11" t="s">
        <v>23</v>
      </c>
      <c r="B35" s="108" t="s">
        <v>648</v>
      </c>
      <c r="C35" s="107">
        <v>6.7453703703703696E-2</v>
      </c>
      <c r="D35" s="79" t="s">
        <v>194</v>
      </c>
      <c r="E35" s="79" t="s">
        <v>649</v>
      </c>
      <c r="F35" s="79" t="s">
        <v>159</v>
      </c>
      <c r="G35" s="14" t="s">
        <v>650</v>
      </c>
      <c r="H35" s="14" t="s">
        <v>199</v>
      </c>
      <c r="I35" s="109">
        <v>34</v>
      </c>
      <c r="J35" s="14">
        <v>41</v>
      </c>
      <c r="K35" s="14" t="s">
        <v>124</v>
      </c>
    </row>
    <row r="36" spans="1:11" ht="16.5" x14ac:dyDescent="0.3">
      <c r="A36" s="11" t="s">
        <v>23</v>
      </c>
      <c r="B36" s="108" t="s">
        <v>523</v>
      </c>
      <c r="C36" s="107">
        <v>6.7974537037037042E-2</v>
      </c>
      <c r="D36" s="79" t="s">
        <v>202</v>
      </c>
      <c r="E36" s="79" t="s">
        <v>611</v>
      </c>
      <c r="F36" s="79" t="s">
        <v>189</v>
      </c>
      <c r="G36" s="14" t="s">
        <v>524</v>
      </c>
      <c r="H36" s="14" t="s">
        <v>141</v>
      </c>
      <c r="I36" s="109">
        <v>35</v>
      </c>
      <c r="J36" s="14">
        <v>42</v>
      </c>
      <c r="K36" s="14" t="s">
        <v>124</v>
      </c>
    </row>
    <row r="37" spans="1:11" ht="16.5" x14ac:dyDescent="0.3">
      <c r="A37" s="12" t="s">
        <v>74</v>
      </c>
      <c r="B37" s="108" t="s">
        <v>265</v>
      </c>
      <c r="C37" s="107">
        <v>6.895833333333333E-2</v>
      </c>
      <c r="D37" s="79" t="s">
        <v>202</v>
      </c>
      <c r="E37" s="79" t="s">
        <v>369</v>
      </c>
      <c r="F37" s="79" t="s">
        <v>189</v>
      </c>
      <c r="G37" s="14" t="s">
        <v>164</v>
      </c>
      <c r="H37" s="14" t="s">
        <v>149</v>
      </c>
      <c r="I37" s="109">
        <v>42</v>
      </c>
      <c r="J37" s="14">
        <v>43</v>
      </c>
      <c r="K37" s="14" t="s">
        <v>124</v>
      </c>
    </row>
    <row r="38" spans="1:11" ht="16.5" x14ac:dyDescent="0.3">
      <c r="A38" s="12" t="s">
        <v>74</v>
      </c>
      <c r="B38" s="108" t="s">
        <v>63</v>
      </c>
      <c r="C38" s="107">
        <v>7.013888888888889E-2</v>
      </c>
      <c r="D38" s="79" t="s">
        <v>201</v>
      </c>
      <c r="E38" s="79" t="s">
        <v>187</v>
      </c>
      <c r="F38" s="79" t="s">
        <v>189</v>
      </c>
      <c r="G38" s="14" t="s">
        <v>184</v>
      </c>
      <c r="H38" s="14" t="s">
        <v>466</v>
      </c>
      <c r="I38" s="109">
        <v>44</v>
      </c>
      <c r="J38" s="14">
        <v>46</v>
      </c>
      <c r="K38" s="14" t="s">
        <v>124</v>
      </c>
    </row>
    <row r="39" spans="1:11" ht="16.5" x14ac:dyDescent="0.3">
      <c r="A39" s="12" t="s">
        <v>74</v>
      </c>
      <c r="B39" s="108" t="s">
        <v>393</v>
      </c>
      <c r="C39" s="107">
        <v>7.7118055555555551E-2</v>
      </c>
      <c r="D39" s="79" t="s">
        <v>203</v>
      </c>
      <c r="E39" s="79" t="s">
        <v>210</v>
      </c>
      <c r="F39" s="79" t="s">
        <v>201</v>
      </c>
      <c r="G39" s="14" t="s">
        <v>377</v>
      </c>
      <c r="H39" s="14" t="s">
        <v>165</v>
      </c>
      <c r="I39" s="109">
        <v>47</v>
      </c>
      <c r="J39" s="14">
        <v>50</v>
      </c>
      <c r="K39" s="14" t="s">
        <v>124</v>
      </c>
    </row>
    <row r="40" spans="1:11" ht="16.5" x14ac:dyDescent="0.3">
      <c r="A40" s="12" t="s">
        <v>74</v>
      </c>
      <c r="B40" s="108" t="s">
        <v>80</v>
      </c>
      <c r="C40" s="107">
        <v>8.0868055555555554E-2</v>
      </c>
      <c r="D40" s="79" t="s">
        <v>209</v>
      </c>
      <c r="E40" s="79" t="s">
        <v>540</v>
      </c>
      <c r="F40" s="79" t="s">
        <v>200</v>
      </c>
      <c r="G40" s="14" t="s">
        <v>168</v>
      </c>
      <c r="H40" s="14" t="s">
        <v>543</v>
      </c>
      <c r="I40" s="109">
        <v>49</v>
      </c>
      <c r="J40" s="14">
        <v>52</v>
      </c>
      <c r="K40" s="14" t="s">
        <v>124</v>
      </c>
    </row>
    <row r="41" spans="1:11" ht="16.5" x14ac:dyDescent="0.3">
      <c r="A41" s="12" t="s">
        <v>74</v>
      </c>
      <c r="B41" s="108" t="s">
        <v>76</v>
      </c>
      <c r="C41" s="107">
        <v>8.1365740740740738E-2</v>
      </c>
      <c r="D41" s="79" t="s">
        <v>209</v>
      </c>
      <c r="E41" s="79" t="s">
        <v>661</v>
      </c>
      <c r="F41" s="79" t="s">
        <v>202</v>
      </c>
      <c r="G41" s="14" t="s">
        <v>365</v>
      </c>
      <c r="H41" s="14" t="s">
        <v>142</v>
      </c>
      <c r="I41" s="109">
        <v>51</v>
      </c>
      <c r="J41" s="14">
        <v>54</v>
      </c>
      <c r="K41" s="14" t="s">
        <v>124</v>
      </c>
    </row>
    <row r="42" spans="1:11" ht="16.5" x14ac:dyDescent="0.3">
      <c r="A42" s="12" t="s">
        <v>74</v>
      </c>
      <c r="B42" s="108" t="s">
        <v>580</v>
      </c>
      <c r="C42" s="107">
        <v>8.2870370370370372E-2</v>
      </c>
      <c r="D42" s="79" t="s">
        <v>209</v>
      </c>
      <c r="E42" s="79" t="s">
        <v>546</v>
      </c>
      <c r="F42" s="79" t="s">
        <v>200</v>
      </c>
      <c r="G42" s="14" t="s">
        <v>472</v>
      </c>
      <c r="H42" s="14" t="s">
        <v>662</v>
      </c>
      <c r="I42" s="109">
        <v>52</v>
      </c>
      <c r="J42" s="14">
        <v>56</v>
      </c>
      <c r="K42" s="14" t="s">
        <v>124</v>
      </c>
    </row>
    <row r="43" spans="1:11" ht="16.5" x14ac:dyDescent="0.3">
      <c r="A43" s="13" t="s">
        <v>105</v>
      </c>
      <c r="B43" s="108" t="s">
        <v>688</v>
      </c>
      <c r="C43" s="107">
        <v>8.3182870370370365E-2</v>
      </c>
      <c r="D43" s="79" t="s">
        <v>689</v>
      </c>
      <c r="E43" s="79" t="s">
        <v>534</v>
      </c>
      <c r="F43" s="79"/>
      <c r="H43" s="14" t="s">
        <v>242</v>
      </c>
      <c r="J43" s="14">
        <v>57</v>
      </c>
      <c r="K43" s="14" t="s">
        <v>124</v>
      </c>
    </row>
    <row r="44" spans="1:11" ht="16.5" x14ac:dyDescent="0.3">
      <c r="A44" s="12" t="s">
        <v>74</v>
      </c>
      <c r="B44" s="106" t="s">
        <v>101</v>
      </c>
      <c r="C44" s="107">
        <v>8.4224537037037028E-2</v>
      </c>
      <c r="D44" s="79" t="s">
        <v>398</v>
      </c>
      <c r="E44" s="79" t="s">
        <v>473</v>
      </c>
      <c r="F44" s="79" t="s">
        <v>203</v>
      </c>
      <c r="G44" s="14" t="s">
        <v>403</v>
      </c>
      <c r="H44" s="14" t="s">
        <v>141</v>
      </c>
      <c r="I44" s="109">
        <v>53</v>
      </c>
      <c r="J44" s="14">
        <v>58</v>
      </c>
      <c r="K44" s="14" t="s">
        <v>124</v>
      </c>
    </row>
    <row r="45" spans="1:11" ht="16.5" x14ac:dyDescent="0.3">
      <c r="A45" s="12" t="s">
        <v>74</v>
      </c>
      <c r="B45" s="19" t="s">
        <v>251</v>
      </c>
      <c r="C45" s="15">
        <v>8.5532407407407404E-2</v>
      </c>
      <c r="D45" s="14" t="s">
        <v>398</v>
      </c>
      <c r="E45" s="14" t="s">
        <v>400</v>
      </c>
      <c r="F45" s="14" t="s">
        <v>203</v>
      </c>
      <c r="G45" s="14" t="s">
        <v>130</v>
      </c>
      <c r="H45" s="14" t="s">
        <v>512</v>
      </c>
      <c r="I45" s="109">
        <v>54</v>
      </c>
      <c r="J45" s="14">
        <v>59</v>
      </c>
      <c r="K45" s="14" t="s">
        <v>124</v>
      </c>
    </row>
    <row r="46" spans="1:11" ht="16.5" x14ac:dyDescent="0.3">
      <c r="A46" s="12" t="s">
        <v>74</v>
      </c>
      <c r="B46" s="19" t="s">
        <v>404</v>
      </c>
      <c r="C46" s="15">
        <v>8.773148148148148E-2</v>
      </c>
      <c r="D46" s="14" t="s">
        <v>211</v>
      </c>
      <c r="E46" s="14" t="s">
        <v>518</v>
      </c>
      <c r="F46" s="14" t="s">
        <v>209</v>
      </c>
      <c r="G46" s="14" t="s">
        <v>396</v>
      </c>
      <c r="H46" s="14" t="s">
        <v>663</v>
      </c>
      <c r="I46" s="109">
        <v>56</v>
      </c>
      <c r="J46" s="14">
        <v>61</v>
      </c>
      <c r="K46" s="14" t="s">
        <v>124</v>
      </c>
    </row>
    <row r="47" spans="1:11" ht="16.5" x14ac:dyDescent="0.3">
      <c r="A47" s="13" t="s">
        <v>105</v>
      </c>
      <c r="B47" s="19" t="s">
        <v>217</v>
      </c>
      <c r="C47" s="15">
        <v>0.10443287037037037</v>
      </c>
      <c r="D47" s="14" t="s">
        <v>215</v>
      </c>
      <c r="E47" s="14" t="s">
        <v>221</v>
      </c>
      <c r="F47" s="14" t="s">
        <v>212</v>
      </c>
      <c r="G47" s="14" t="s">
        <v>565</v>
      </c>
      <c r="H47" s="14" t="s">
        <v>478</v>
      </c>
      <c r="I47" s="109">
        <v>62</v>
      </c>
      <c r="J47" s="14">
        <v>66</v>
      </c>
      <c r="K47" s="14" t="s">
        <v>124</v>
      </c>
    </row>
    <row r="48" spans="1:11" ht="16.5" x14ac:dyDescent="0.3">
      <c r="A48" s="11" t="s">
        <v>23</v>
      </c>
      <c r="B48" s="108" t="s">
        <v>640</v>
      </c>
      <c r="C48" s="107">
        <v>5.5798611111111111E-2</v>
      </c>
      <c r="D48" s="79" t="s">
        <v>340</v>
      </c>
      <c r="E48" s="79" t="s">
        <v>537</v>
      </c>
      <c r="F48" s="79" t="s">
        <v>152</v>
      </c>
      <c r="G48" s="14" t="s">
        <v>173</v>
      </c>
      <c r="H48" s="14" t="s">
        <v>461</v>
      </c>
      <c r="I48" s="109">
        <v>16</v>
      </c>
      <c r="J48" s="14">
        <v>16</v>
      </c>
      <c r="K48" s="14" t="e">
        <f>VLOOKUP(B48,'Female Master'!$B$3:$E$229,7,FALSE)</f>
        <v>#N/A</v>
      </c>
    </row>
    <row r="49" spans="1:11" ht="16.5" x14ac:dyDescent="0.3">
      <c r="A49" s="12" t="s">
        <v>74</v>
      </c>
      <c r="B49" s="106" t="s">
        <v>292</v>
      </c>
      <c r="C49" s="107">
        <v>5.8992013888888889E-2</v>
      </c>
      <c r="D49" s="14" t="s">
        <v>687</v>
      </c>
      <c r="E49" s="79" t="s">
        <v>686</v>
      </c>
      <c r="F49" s="9"/>
      <c r="G49" s="9"/>
      <c r="J49" s="14">
        <v>18</v>
      </c>
      <c r="K49" s="14" t="e">
        <f>VLOOKUP(B49,'Female Master'!$B$3:$E$229,7,FALSE)</f>
        <v>#REF!</v>
      </c>
    </row>
    <row r="50" spans="1:11" ht="16.5" x14ac:dyDescent="0.3">
      <c r="A50" s="11" t="s">
        <v>23</v>
      </c>
      <c r="B50" s="108" t="s">
        <v>642</v>
      </c>
      <c r="C50" s="107">
        <v>5.9583333333333328E-2</v>
      </c>
      <c r="D50" s="79" t="s">
        <v>167</v>
      </c>
      <c r="E50" s="79" t="s">
        <v>592</v>
      </c>
      <c r="F50" s="79" t="s">
        <v>340</v>
      </c>
      <c r="G50" s="14" t="s">
        <v>150</v>
      </c>
      <c r="H50" s="14" t="s">
        <v>410</v>
      </c>
      <c r="I50" s="109">
        <v>19</v>
      </c>
      <c r="J50" s="14">
        <v>20</v>
      </c>
      <c r="K50" s="14" t="e">
        <f>VLOOKUP(B50,'Female Master'!$B$3:$E$229,7,FALSE)</f>
        <v>#N/A</v>
      </c>
    </row>
    <row r="51" spans="1:11" ht="16.5" x14ac:dyDescent="0.3">
      <c r="A51" s="11" t="s">
        <v>23</v>
      </c>
      <c r="B51" s="106" t="s">
        <v>683</v>
      </c>
      <c r="C51" s="107">
        <v>6.0701736111111106E-2</v>
      </c>
      <c r="D51" s="14" t="s">
        <v>685</v>
      </c>
      <c r="E51" s="79" t="s">
        <v>684</v>
      </c>
      <c r="F51" s="9"/>
      <c r="G51" s="9"/>
      <c r="J51" s="14">
        <v>23</v>
      </c>
      <c r="K51" s="14" t="e">
        <f>VLOOKUP(B51,'Female Master'!$B$3:$E$229,7,FALSE)</f>
        <v>#N/A</v>
      </c>
    </row>
    <row r="52" spans="1:11" ht="16.5" x14ac:dyDescent="0.3">
      <c r="A52" s="11" t="s">
        <v>23</v>
      </c>
      <c r="B52" s="108" t="s">
        <v>366</v>
      </c>
      <c r="C52" s="107">
        <v>6.2766203703703713E-2</v>
      </c>
      <c r="D52" s="79" t="s">
        <v>166</v>
      </c>
      <c r="E52" s="79" t="s">
        <v>216</v>
      </c>
      <c r="F52" s="79" t="s">
        <v>160</v>
      </c>
      <c r="G52" s="14" t="s">
        <v>535</v>
      </c>
      <c r="H52" s="14" t="s">
        <v>142</v>
      </c>
      <c r="I52" s="109">
        <v>27</v>
      </c>
      <c r="J52" s="14">
        <v>30</v>
      </c>
      <c r="K52" s="14" t="e">
        <f>VLOOKUP(B52,'Female Master'!$B$3:$E$229,7,FALSE)</f>
        <v>#N/A</v>
      </c>
    </row>
    <row r="53" spans="1:11" ht="16.5" x14ac:dyDescent="0.3">
      <c r="A53" s="12" t="s">
        <v>74</v>
      </c>
      <c r="B53" s="108" t="s">
        <v>386</v>
      </c>
      <c r="C53" s="107">
        <v>6.368055555555556E-2</v>
      </c>
      <c r="D53" s="79" t="s">
        <v>166</v>
      </c>
      <c r="E53" s="79" t="s">
        <v>655</v>
      </c>
      <c r="F53" s="79" t="s">
        <v>167</v>
      </c>
      <c r="G53" s="14" t="s">
        <v>195</v>
      </c>
      <c r="H53" s="14" t="s">
        <v>162</v>
      </c>
      <c r="I53" s="109">
        <v>39</v>
      </c>
      <c r="J53" s="14">
        <v>32</v>
      </c>
      <c r="K53" s="14" t="e">
        <f>VLOOKUP(B53,'Female Master'!$B$3:$E$229,7,FALSE)</f>
        <v>#N/A</v>
      </c>
    </row>
    <row r="54" spans="1:11" ht="16.5" x14ac:dyDescent="0.3">
      <c r="A54" s="12" t="s">
        <v>74</v>
      </c>
      <c r="B54" s="106" t="s">
        <v>690</v>
      </c>
      <c r="C54" s="107">
        <v>6.4220219907407408E-2</v>
      </c>
      <c r="D54" s="14" t="s">
        <v>587</v>
      </c>
      <c r="E54" s="79" t="s">
        <v>485</v>
      </c>
      <c r="F54" s="9"/>
      <c r="G54" s="9"/>
      <c r="H54" s="14" t="s">
        <v>132</v>
      </c>
      <c r="J54" s="14">
        <v>34</v>
      </c>
      <c r="K54" s="14" t="e">
        <f>VLOOKUP(B54,'Female Master'!$B$3:$E$229,7,FALSE)</f>
        <v>#N/A</v>
      </c>
    </row>
    <row r="55" spans="1:11" ht="16.5" x14ac:dyDescent="0.3">
      <c r="A55" s="12" t="s">
        <v>74</v>
      </c>
      <c r="B55" s="108" t="s">
        <v>272</v>
      </c>
      <c r="C55" s="107">
        <v>6.609953703703704E-2</v>
      </c>
      <c r="D55" s="79" t="s">
        <v>189</v>
      </c>
      <c r="E55" s="79" t="s">
        <v>657</v>
      </c>
      <c r="F55" s="79" t="s">
        <v>186</v>
      </c>
      <c r="G55" s="14" t="s">
        <v>535</v>
      </c>
      <c r="H55" s="14" t="s">
        <v>170</v>
      </c>
      <c r="I55" s="109">
        <v>41</v>
      </c>
      <c r="J55" s="14">
        <v>40</v>
      </c>
      <c r="K55" s="14" t="e">
        <f>VLOOKUP(B55,'Female Master'!$B$3:$E$229,7,FALSE)</f>
        <v>#N/A</v>
      </c>
    </row>
    <row r="56" spans="1:11" ht="16.5" x14ac:dyDescent="0.3">
      <c r="A56" s="11" t="s">
        <v>23</v>
      </c>
      <c r="B56" s="108" t="s">
        <v>578</v>
      </c>
      <c r="C56" s="107">
        <v>6.9965277777777779E-2</v>
      </c>
      <c r="D56" s="79" t="s">
        <v>202</v>
      </c>
      <c r="E56" s="79" t="s">
        <v>651</v>
      </c>
      <c r="F56" s="79" t="s">
        <v>186</v>
      </c>
      <c r="G56" s="14" t="s">
        <v>179</v>
      </c>
      <c r="H56" s="14" t="s">
        <v>149</v>
      </c>
      <c r="I56" s="109">
        <v>36</v>
      </c>
      <c r="J56" s="14">
        <v>44</v>
      </c>
      <c r="K56" s="14" t="e">
        <f>VLOOKUP(B56,'Female Master'!$B$3:$E$229,7,FALSE)</f>
        <v>#N/A</v>
      </c>
    </row>
    <row r="57" spans="1:11" ht="16.5" x14ac:dyDescent="0.3">
      <c r="A57" s="12" t="s">
        <v>74</v>
      </c>
      <c r="B57" s="108" t="s">
        <v>250</v>
      </c>
      <c r="C57" s="107">
        <v>7.0046296296296287E-2</v>
      </c>
      <c r="D57" s="79" t="s">
        <v>202</v>
      </c>
      <c r="E57" s="79" t="s">
        <v>400</v>
      </c>
      <c r="F57" s="79" t="s">
        <v>166</v>
      </c>
      <c r="G57" s="14" t="s">
        <v>465</v>
      </c>
      <c r="H57" s="14" t="s">
        <v>170</v>
      </c>
      <c r="I57" s="109">
        <v>43</v>
      </c>
      <c r="J57" s="14">
        <v>45</v>
      </c>
      <c r="K57" s="14" t="e">
        <f>VLOOKUP(B57,'Female Master'!$B$3:$E$229,7,FALSE)</f>
        <v>#N/A</v>
      </c>
    </row>
    <row r="58" spans="1:11" ht="16.5" x14ac:dyDescent="0.3">
      <c r="A58" s="13" t="s">
        <v>105</v>
      </c>
      <c r="B58" s="19" t="s">
        <v>679</v>
      </c>
      <c r="C58" s="15">
        <v>7.1405787037037038E-2</v>
      </c>
      <c r="D58" s="14" t="s">
        <v>680</v>
      </c>
      <c r="E58" s="14" t="s">
        <v>559</v>
      </c>
      <c r="F58" s="9"/>
      <c r="G58" s="9"/>
      <c r="I58" s="109">
        <v>58</v>
      </c>
      <c r="J58" s="14">
        <v>47</v>
      </c>
      <c r="K58" s="14" t="e">
        <f>VLOOKUP(B58,'Female Master'!$B$3:$E$229,7,FALSE)</f>
        <v>#N/A</v>
      </c>
    </row>
    <row r="59" spans="1:11" ht="16.5" x14ac:dyDescent="0.3">
      <c r="A59" s="12" t="s">
        <v>74</v>
      </c>
      <c r="B59" s="108" t="s">
        <v>658</v>
      </c>
      <c r="C59" s="107">
        <v>7.2349537037037046E-2</v>
      </c>
      <c r="D59" s="79" t="s">
        <v>202</v>
      </c>
      <c r="E59" s="79" t="s">
        <v>659</v>
      </c>
      <c r="F59" s="79" t="s">
        <v>189</v>
      </c>
      <c r="G59" s="14" t="s">
        <v>195</v>
      </c>
      <c r="H59" s="14" t="s">
        <v>142</v>
      </c>
      <c r="I59" s="109">
        <v>45</v>
      </c>
      <c r="J59" s="14">
        <v>48</v>
      </c>
      <c r="K59" s="14" t="e">
        <f>VLOOKUP(B59,'Female Master'!$B$3:$E$229,7,FALSE)</f>
        <v>#N/A</v>
      </c>
    </row>
    <row r="60" spans="1:11" ht="16.5" x14ac:dyDescent="0.3">
      <c r="A60" s="12" t="s">
        <v>74</v>
      </c>
      <c r="B60" s="108" t="s">
        <v>235</v>
      </c>
      <c r="C60" s="107">
        <v>7.3043981481481488E-2</v>
      </c>
      <c r="D60" s="79" t="s">
        <v>201</v>
      </c>
      <c r="E60" s="79" t="s">
        <v>656</v>
      </c>
      <c r="F60" s="79" t="s">
        <v>202</v>
      </c>
      <c r="G60" s="14" t="s">
        <v>465</v>
      </c>
      <c r="H60" s="14" t="s">
        <v>543</v>
      </c>
      <c r="I60" s="109">
        <v>46</v>
      </c>
      <c r="J60" s="14">
        <v>49</v>
      </c>
      <c r="K60" s="14" t="e">
        <f>VLOOKUP(B60,'Female Master'!$B$3:$E$229,7,FALSE)</f>
        <v>#N/A</v>
      </c>
    </row>
    <row r="61" spans="1:11" ht="16.5" x14ac:dyDescent="0.3">
      <c r="A61" s="12" t="s">
        <v>74</v>
      </c>
      <c r="B61" s="108" t="s">
        <v>91</v>
      </c>
      <c r="C61" s="107">
        <v>7.8356481481481485E-2</v>
      </c>
      <c r="D61" s="79" t="s">
        <v>205</v>
      </c>
      <c r="E61" s="79" t="s">
        <v>485</v>
      </c>
      <c r="F61" s="79" t="s">
        <v>201</v>
      </c>
      <c r="G61" s="14" t="s">
        <v>133</v>
      </c>
      <c r="H61" s="14" t="s">
        <v>660</v>
      </c>
      <c r="I61" s="109">
        <v>48</v>
      </c>
      <c r="J61" s="14">
        <v>51</v>
      </c>
      <c r="K61" s="14" t="e">
        <f>VLOOKUP(B61,'Female Master'!$B$3:$E$229,7,FALSE)</f>
        <v>#N/A</v>
      </c>
    </row>
    <row r="62" spans="1:11" ht="16.5" x14ac:dyDescent="0.3">
      <c r="A62" s="12" t="s">
        <v>74</v>
      </c>
      <c r="B62" s="106" t="s">
        <v>676</v>
      </c>
      <c r="C62" s="107">
        <v>8.0890000000000004E-2</v>
      </c>
      <c r="D62" s="14" t="s">
        <v>678</v>
      </c>
      <c r="E62" s="79" t="s">
        <v>677</v>
      </c>
      <c r="F62" s="9"/>
      <c r="G62" s="9"/>
      <c r="I62" s="109">
        <v>50</v>
      </c>
      <c r="J62" s="14">
        <v>53</v>
      </c>
      <c r="K62" s="14" t="e">
        <f>VLOOKUP(B62,'Female Master'!$B$3:$E$229,7,FALSE)</f>
        <v>#N/A</v>
      </c>
    </row>
    <row r="63" spans="1:11" ht="16.5" x14ac:dyDescent="0.3">
      <c r="A63" s="11" t="s">
        <v>23</v>
      </c>
      <c r="B63" s="108" t="s">
        <v>652</v>
      </c>
      <c r="C63" s="107">
        <v>8.1597222222222224E-2</v>
      </c>
      <c r="D63" s="79" t="s">
        <v>205</v>
      </c>
      <c r="E63" s="79" t="s">
        <v>653</v>
      </c>
      <c r="F63" s="79" t="s">
        <v>201</v>
      </c>
      <c r="G63" s="14" t="s">
        <v>654</v>
      </c>
      <c r="H63" s="14" t="s">
        <v>197</v>
      </c>
      <c r="I63" s="109">
        <v>37</v>
      </c>
      <c r="J63" s="14">
        <v>55</v>
      </c>
      <c r="K63" s="14" t="e">
        <f>VLOOKUP(B63,'Female Master'!$B$3:$E$229,7,FALSE)</f>
        <v>#N/A</v>
      </c>
    </row>
    <row r="64" spans="1:11" ht="16.5" x14ac:dyDescent="0.3">
      <c r="A64" s="12" t="s">
        <v>74</v>
      </c>
      <c r="B64" s="19" t="s">
        <v>475</v>
      </c>
      <c r="C64" s="15">
        <v>8.7326388888888884E-2</v>
      </c>
      <c r="D64" s="14" t="s">
        <v>398</v>
      </c>
      <c r="E64" s="14" t="s">
        <v>562</v>
      </c>
      <c r="F64" s="14" t="s">
        <v>203</v>
      </c>
      <c r="G64" s="14" t="s">
        <v>133</v>
      </c>
      <c r="H64" s="14" t="s">
        <v>461</v>
      </c>
      <c r="I64" s="109">
        <v>55</v>
      </c>
      <c r="J64" s="14">
        <v>60</v>
      </c>
      <c r="K64" s="14" t="e">
        <f>VLOOKUP(B64,'Female Master'!$B$3:$E$229,7,FALSE)</f>
        <v>#N/A</v>
      </c>
    </row>
    <row r="65" spans="1:11" ht="16.5" x14ac:dyDescent="0.3">
      <c r="A65" s="13" t="s">
        <v>105</v>
      </c>
      <c r="B65" s="19" t="s">
        <v>681</v>
      </c>
      <c r="C65" s="15">
        <v>8.8774699074074079E-2</v>
      </c>
      <c r="D65" s="14" t="s">
        <v>601</v>
      </c>
      <c r="E65" s="14" t="s">
        <v>659</v>
      </c>
      <c r="F65" s="9"/>
      <c r="G65" s="9"/>
      <c r="H65" s="14" t="s">
        <v>134</v>
      </c>
      <c r="I65" s="109">
        <v>59</v>
      </c>
      <c r="J65" s="14">
        <v>62</v>
      </c>
      <c r="K65" s="14" t="e">
        <f>VLOOKUP(B65,'Female Master'!$B$3:$E$229,7,FALSE)</f>
        <v>#N/A</v>
      </c>
    </row>
    <row r="66" spans="1:11" ht="16.5" x14ac:dyDescent="0.3">
      <c r="A66" s="12" t="s">
        <v>74</v>
      </c>
      <c r="B66" s="19" t="s">
        <v>112</v>
      </c>
      <c r="C66" s="15">
        <v>8.9166666666666672E-2</v>
      </c>
      <c r="D66" s="14" t="s">
        <v>211</v>
      </c>
      <c r="E66" s="14" t="s">
        <v>216</v>
      </c>
      <c r="F66" s="14" t="s">
        <v>203</v>
      </c>
      <c r="G66" s="14" t="s">
        <v>399</v>
      </c>
      <c r="I66" s="109">
        <v>57</v>
      </c>
      <c r="J66" s="14">
        <v>63</v>
      </c>
      <c r="K66" s="14" t="e">
        <f>VLOOKUP(B66,'Female Master'!$B$3:$E$229,7,FALSE)</f>
        <v>#N/A</v>
      </c>
    </row>
    <row r="67" spans="1:11" ht="16.5" x14ac:dyDescent="0.3">
      <c r="A67" s="13" t="s">
        <v>105</v>
      </c>
      <c r="B67" s="19" t="s">
        <v>119</v>
      </c>
      <c r="C67" s="15">
        <v>9.1585648148148138E-2</v>
      </c>
      <c r="D67" s="14" t="s">
        <v>211</v>
      </c>
      <c r="E67" s="14" t="s">
        <v>564</v>
      </c>
      <c r="F67" s="14" t="s">
        <v>398</v>
      </c>
      <c r="G67" s="14" t="s">
        <v>173</v>
      </c>
      <c r="H67" s="14" t="s">
        <v>190</v>
      </c>
      <c r="I67" s="109">
        <v>60</v>
      </c>
      <c r="J67" s="14">
        <v>64</v>
      </c>
      <c r="K67" s="14" t="e">
        <f>VLOOKUP(B67,'Female Master'!$B$3:$E$229,7,FALSE)</f>
        <v>#N/A</v>
      </c>
    </row>
    <row r="68" spans="1:11" ht="16.5" x14ac:dyDescent="0.3">
      <c r="A68" s="13" t="s">
        <v>105</v>
      </c>
      <c r="B68" s="19" t="s">
        <v>582</v>
      </c>
      <c r="C68" s="15">
        <v>0.10030092592592593</v>
      </c>
      <c r="D68" s="14" t="s">
        <v>215</v>
      </c>
      <c r="E68" s="14" t="s">
        <v>206</v>
      </c>
      <c r="F68" s="14" t="s">
        <v>212</v>
      </c>
      <c r="G68" s="14" t="s">
        <v>664</v>
      </c>
      <c r="H68" s="14" t="s">
        <v>196</v>
      </c>
      <c r="I68" s="109">
        <v>61</v>
      </c>
      <c r="J68" s="14">
        <v>65</v>
      </c>
      <c r="K68" s="14" t="e">
        <f>VLOOKUP(B68,'Female Master'!$B$3:$E$229,7,FALSE)</f>
        <v>#N/A</v>
      </c>
    </row>
    <row r="69" spans="1:11" ht="16.5" x14ac:dyDescent="0.3">
      <c r="A69" s="13" t="s">
        <v>105</v>
      </c>
      <c r="B69" s="19" t="s">
        <v>116</v>
      </c>
      <c r="C69" s="15">
        <v>0.10980324074074073</v>
      </c>
      <c r="D69" s="14" t="s">
        <v>415</v>
      </c>
      <c r="E69" s="14" t="s">
        <v>665</v>
      </c>
      <c r="F69" s="14" t="s">
        <v>213</v>
      </c>
      <c r="G69" s="14" t="s">
        <v>150</v>
      </c>
      <c r="H69" s="14" t="s">
        <v>543</v>
      </c>
      <c r="I69" s="109">
        <v>63</v>
      </c>
      <c r="J69" s="14">
        <v>67</v>
      </c>
      <c r="K69" s="14" t="e">
        <f>VLOOKUP(B69,'Female Master'!$B$3:$E$229,7,FALSE)</f>
        <v>#N/A</v>
      </c>
    </row>
    <row r="70" spans="1:11" ht="16.5" x14ac:dyDescent="0.3">
      <c r="A70" s="13" t="s">
        <v>105</v>
      </c>
      <c r="B70" s="19" t="s">
        <v>666</v>
      </c>
      <c r="C70" s="15">
        <v>0.1228587962962963</v>
      </c>
      <c r="D70" s="14" t="s">
        <v>667</v>
      </c>
      <c r="E70" s="14" t="s">
        <v>668</v>
      </c>
      <c r="F70" s="14" t="s">
        <v>669</v>
      </c>
      <c r="G70" s="14" t="s">
        <v>153</v>
      </c>
      <c r="H70" s="14" t="s">
        <v>670</v>
      </c>
      <c r="I70" s="109">
        <v>64</v>
      </c>
      <c r="J70" s="14">
        <v>68</v>
      </c>
      <c r="K70" s="14" t="e">
        <f>VLOOKUP(B70,'Female Master'!$B$3:$E$229,7,FALSE)</f>
        <v>#N/A</v>
      </c>
    </row>
    <row r="71" spans="1:11" ht="16.5" x14ac:dyDescent="0.3">
      <c r="A71" s="13" t="s">
        <v>105</v>
      </c>
      <c r="B71" s="19" t="s">
        <v>602</v>
      </c>
      <c r="C71" s="15">
        <v>0.16262731481481482</v>
      </c>
      <c r="J71" s="14">
        <v>69</v>
      </c>
      <c r="K71" s="14" t="e">
        <f>VLOOKUP(B71,'Female Master'!$B$3:$E$229,7,FALSE)</f>
        <v>#N/A</v>
      </c>
    </row>
    <row r="72" spans="1:11" ht="16.5" x14ac:dyDescent="0.3">
      <c r="J72" s="14"/>
      <c r="K72" s="9"/>
    </row>
    <row r="73" spans="1:11" ht="16.5" x14ac:dyDescent="0.3">
      <c r="J73" s="14"/>
      <c r="K73" s="9"/>
    </row>
    <row r="74" spans="1:11" ht="16.5" x14ac:dyDescent="0.3">
      <c r="J74" s="14"/>
      <c r="K74" s="9"/>
    </row>
  </sheetData>
  <autoFilter ref="A2:K2">
    <sortState ref="A3:K71">
      <sortCondition ref="K2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M10" sqref="M10"/>
    </sheetView>
  </sheetViews>
  <sheetFormatPr defaultRowHeight="17.25" x14ac:dyDescent="0.3"/>
  <cols>
    <col min="1" max="1" width="5.28515625" style="14" customWidth="1"/>
    <col min="2" max="2" width="40.85546875" style="9" customWidth="1"/>
    <col min="3" max="3" width="11.5703125" style="14" customWidth="1"/>
    <col min="4" max="4" width="13.140625" style="14" customWidth="1"/>
    <col min="5" max="5" width="10.7109375" style="14" customWidth="1"/>
    <col min="6" max="6" width="11.42578125" style="14" customWidth="1"/>
    <col min="7" max="7" width="11.140625" style="14" customWidth="1"/>
    <col min="8" max="8" width="10.85546875" style="14" customWidth="1"/>
    <col min="9" max="9" width="8.85546875" style="109" customWidth="1"/>
    <col min="10" max="10" width="9.140625" style="73"/>
    <col min="11" max="11" width="9.140625" style="14"/>
    <col min="12" max="16384" width="9.140625" style="9"/>
  </cols>
  <sheetData>
    <row r="1" spans="1:11" ht="31.5" customHeight="1" x14ac:dyDescent="0.3">
      <c r="A1" s="22" t="s">
        <v>701</v>
      </c>
    </row>
    <row r="2" spans="1:11" ht="34.5" x14ac:dyDescent="0.3">
      <c r="A2" s="23" t="s">
        <v>487</v>
      </c>
      <c r="B2" s="24" t="s">
        <v>488</v>
      </c>
      <c r="C2" s="18" t="s">
        <v>218</v>
      </c>
      <c r="D2" s="18" t="s">
        <v>418</v>
      </c>
      <c r="E2" s="18" t="s">
        <v>419</v>
      </c>
      <c r="F2" s="18" t="s">
        <v>420</v>
      </c>
      <c r="G2" s="18" t="s">
        <v>219</v>
      </c>
      <c r="H2" s="18" t="s">
        <v>220</v>
      </c>
      <c r="I2" s="72" t="s">
        <v>735</v>
      </c>
      <c r="J2" s="74" t="s">
        <v>682</v>
      </c>
      <c r="K2" s="18" t="s">
        <v>615</v>
      </c>
    </row>
    <row r="3" spans="1:11" ht="16.5" customHeight="1" x14ac:dyDescent="0.3">
      <c r="A3" s="10" t="s">
        <v>2</v>
      </c>
      <c r="B3" s="117" t="s">
        <v>607</v>
      </c>
      <c r="C3" s="114">
        <v>4.0231481481481479E-2</v>
      </c>
      <c r="D3" s="115" t="s">
        <v>155</v>
      </c>
      <c r="E3" s="115" t="s">
        <v>178</v>
      </c>
      <c r="F3" s="115" t="s">
        <v>152</v>
      </c>
      <c r="G3" s="14" t="s">
        <v>729</v>
      </c>
      <c r="H3" s="14" t="s">
        <v>163</v>
      </c>
      <c r="I3" s="14">
        <v>1</v>
      </c>
      <c r="J3" s="14">
        <v>1</v>
      </c>
      <c r="K3" s="14" t="e">
        <v>#N/A</v>
      </c>
    </row>
    <row r="4" spans="1:11" ht="16.5" x14ac:dyDescent="0.3">
      <c r="A4" s="10" t="s">
        <v>2</v>
      </c>
      <c r="B4" s="118" t="s">
        <v>630</v>
      </c>
      <c r="C4" s="112">
        <v>4.0254629629629633E-2</v>
      </c>
      <c r="D4" s="14" t="s">
        <v>326</v>
      </c>
      <c r="E4" s="14" t="s">
        <v>422</v>
      </c>
      <c r="F4" s="14" t="s">
        <v>319</v>
      </c>
      <c r="G4" s="14" t="s">
        <v>153</v>
      </c>
      <c r="H4" s="14" t="s">
        <v>131</v>
      </c>
      <c r="I4" s="14">
        <v>2</v>
      </c>
      <c r="J4" s="14">
        <v>2</v>
      </c>
      <c r="K4" s="14" t="s">
        <v>124</v>
      </c>
    </row>
    <row r="5" spans="1:11" ht="16.5" x14ac:dyDescent="0.3">
      <c r="A5" s="10" t="s">
        <v>2</v>
      </c>
      <c r="B5" s="118" t="s">
        <v>136</v>
      </c>
      <c r="C5" s="112">
        <v>4.02662037037037E-2</v>
      </c>
      <c r="D5" s="14" t="s">
        <v>151</v>
      </c>
      <c r="E5" s="14" t="s">
        <v>510</v>
      </c>
      <c r="F5" s="14" t="s">
        <v>146</v>
      </c>
      <c r="G5" s="14" t="s">
        <v>320</v>
      </c>
      <c r="H5" s="14" t="s">
        <v>663</v>
      </c>
      <c r="I5" s="14">
        <v>3</v>
      </c>
      <c r="J5" s="14">
        <v>3</v>
      </c>
      <c r="K5" s="14" t="s">
        <v>124</v>
      </c>
    </row>
    <row r="6" spans="1:11" ht="16.5" x14ac:dyDescent="0.3">
      <c r="A6" s="10" t="s">
        <v>2</v>
      </c>
      <c r="B6" s="113" t="s">
        <v>730</v>
      </c>
      <c r="C6" s="112">
        <v>4.027777777777778E-2</v>
      </c>
      <c r="D6" s="14" t="s">
        <v>340</v>
      </c>
      <c r="E6" s="14" t="s">
        <v>363</v>
      </c>
      <c r="F6" s="14" t="s">
        <v>152</v>
      </c>
      <c r="G6" s="14" t="s">
        <v>365</v>
      </c>
      <c r="H6" s="14" t="s">
        <v>134</v>
      </c>
      <c r="I6" s="14">
        <v>4</v>
      </c>
      <c r="J6" s="14">
        <v>4</v>
      </c>
      <c r="K6" s="14" t="s">
        <v>124</v>
      </c>
    </row>
    <row r="7" spans="1:11" ht="16.5" x14ac:dyDescent="0.3">
      <c r="A7" s="10" t="s">
        <v>2</v>
      </c>
      <c r="B7" s="19" t="s">
        <v>324</v>
      </c>
      <c r="C7" s="112">
        <v>4.027777777777778E-2</v>
      </c>
      <c r="D7" s="14" t="s">
        <v>340</v>
      </c>
      <c r="E7" s="14" t="s">
        <v>634</v>
      </c>
      <c r="F7" s="14" t="s">
        <v>152</v>
      </c>
      <c r="G7" s="14" t="s">
        <v>174</v>
      </c>
      <c r="H7" s="14" t="s">
        <v>196</v>
      </c>
      <c r="I7" s="14">
        <v>5</v>
      </c>
      <c r="J7" s="14">
        <v>5</v>
      </c>
      <c r="K7" s="14" t="s">
        <v>124</v>
      </c>
    </row>
    <row r="8" spans="1:11" ht="16.5" x14ac:dyDescent="0.3">
      <c r="A8" s="10" t="s">
        <v>2</v>
      </c>
      <c r="B8" s="19" t="s">
        <v>313</v>
      </c>
      <c r="C8" s="112">
        <v>4.027777777777778E-2</v>
      </c>
      <c r="D8" s="14" t="s">
        <v>702</v>
      </c>
      <c r="E8" s="14" t="s">
        <v>703</v>
      </c>
      <c r="F8" s="14" t="s">
        <v>702</v>
      </c>
      <c r="I8" s="14">
        <v>6</v>
      </c>
      <c r="J8" s="14">
        <v>6</v>
      </c>
      <c r="K8" s="14" t="s">
        <v>124</v>
      </c>
    </row>
    <row r="9" spans="1:11" ht="16.5" x14ac:dyDescent="0.3">
      <c r="A9" s="10" t="s">
        <v>2</v>
      </c>
      <c r="B9" s="19" t="s">
        <v>60</v>
      </c>
      <c r="C9" s="112">
        <v>4.0300925925925928E-2</v>
      </c>
      <c r="D9" s="14" t="s">
        <v>152</v>
      </c>
      <c r="E9" s="14" t="s">
        <v>338</v>
      </c>
      <c r="F9" s="14" t="s">
        <v>146</v>
      </c>
      <c r="G9" s="14" t="s">
        <v>452</v>
      </c>
      <c r="H9" s="14" t="s">
        <v>199</v>
      </c>
      <c r="I9" s="14">
        <v>7</v>
      </c>
      <c r="J9" s="14">
        <v>7</v>
      </c>
      <c r="K9" s="14" t="s">
        <v>124</v>
      </c>
    </row>
    <row r="10" spans="1:11" ht="16.5" x14ac:dyDescent="0.3">
      <c r="A10" s="10" t="s">
        <v>2</v>
      </c>
      <c r="B10" s="19" t="s">
        <v>451</v>
      </c>
      <c r="C10" s="112">
        <v>4.0312499999999994E-2</v>
      </c>
      <c r="D10" s="14" t="s">
        <v>146</v>
      </c>
      <c r="E10" s="14" t="s">
        <v>704</v>
      </c>
      <c r="F10" s="14" t="s">
        <v>147</v>
      </c>
      <c r="G10" s="14" t="s">
        <v>191</v>
      </c>
      <c r="H10" s="14" t="s">
        <v>190</v>
      </c>
      <c r="I10" s="14">
        <v>8</v>
      </c>
      <c r="J10" s="14">
        <v>8</v>
      </c>
      <c r="K10" s="14" t="s">
        <v>124</v>
      </c>
    </row>
    <row r="11" spans="1:11" ht="16.5" x14ac:dyDescent="0.3">
      <c r="A11" s="10" t="s">
        <v>2</v>
      </c>
      <c r="B11" s="19" t="s">
        <v>574</v>
      </c>
      <c r="C11" s="112">
        <v>4.0312499999999994E-2</v>
      </c>
      <c r="D11" s="14" t="s">
        <v>319</v>
      </c>
      <c r="E11" s="14" t="s">
        <v>705</v>
      </c>
      <c r="F11" s="14" t="s">
        <v>499</v>
      </c>
      <c r="G11" s="14" t="s">
        <v>191</v>
      </c>
      <c r="H11" s="14" t="s">
        <v>335</v>
      </c>
      <c r="I11" s="14">
        <v>9</v>
      </c>
      <c r="J11" s="14">
        <v>9</v>
      </c>
      <c r="K11" s="14" t="s">
        <v>124</v>
      </c>
    </row>
    <row r="12" spans="1:11" ht="16.5" x14ac:dyDescent="0.3">
      <c r="A12" s="10" t="s">
        <v>2</v>
      </c>
      <c r="B12" s="19" t="s">
        <v>10</v>
      </c>
      <c r="C12" s="112">
        <v>4.0381944444444443E-2</v>
      </c>
      <c r="D12" s="14" t="s">
        <v>151</v>
      </c>
      <c r="E12" s="14" t="s">
        <v>706</v>
      </c>
      <c r="F12" s="14" t="s">
        <v>146</v>
      </c>
      <c r="G12" s="14" t="s">
        <v>504</v>
      </c>
      <c r="H12" s="14" t="s">
        <v>707</v>
      </c>
      <c r="I12" s="14">
        <v>10</v>
      </c>
      <c r="J12" s="14">
        <v>10</v>
      </c>
      <c r="K12" s="14" t="s">
        <v>124</v>
      </c>
    </row>
    <row r="13" spans="1:11" ht="16.5" x14ac:dyDescent="0.3">
      <c r="A13" s="10" t="s">
        <v>2</v>
      </c>
      <c r="B13" s="19" t="s">
        <v>175</v>
      </c>
      <c r="C13" s="15">
        <v>4.1909722222222223E-2</v>
      </c>
      <c r="D13" s="14" t="s">
        <v>159</v>
      </c>
      <c r="E13" s="14" t="s">
        <v>338</v>
      </c>
      <c r="F13" s="14" t="s">
        <v>155</v>
      </c>
      <c r="G13" s="14" t="s">
        <v>171</v>
      </c>
      <c r="H13" s="14" t="s">
        <v>512</v>
      </c>
      <c r="I13" s="14">
        <v>11</v>
      </c>
      <c r="J13" s="14">
        <v>11</v>
      </c>
      <c r="K13" s="14" t="s">
        <v>124</v>
      </c>
    </row>
    <row r="14" spans="1:11" ht="16.5" x14ac:dyDescent="0.3">
      <c r="A14" s="11" t="s">
        <v>23</v>
      </c>
      <c r="B14" s="19" t="s">
        <v>356</v>
      </c>
      <c r="C14" s="15">
        <v>4.1932870370370377E-2</v>
      </c>
      <c r="D14" s="14" t="s">
        <v>155</v>
      </c>
      <c r="E14" s="14" t="s">
        <v>708</v>
      </c>
      <c r="F14" s="14" t="s">
        <v>152</v>
      </c>
      <c r="G14" s="14" t="s">
        <v>143</v>
      </c>
      <c r="H14" s="14" t="s">
        <v>359</v>
      </c>
      <c r="I14" s="14">
        <v>14</v>
      </c>
      <c r="J14" s="14">
        <v>12</v>
      </c>
      <c r="K14" s="14" t="s">
        <v>124</v>
      </c>
    </row>
    <row r="15" spans="1:11" ht="16.5" x14ac:dyDescent="0.3">
      <c r="A15" s="10" t="s">
        <v>2</v>
      </c>
      <c r="B15" s="19" t="s">
        <v>15</v>
      </c>
      <c r="C15" s="15">
        <v>4.1932870370370377E-2</v>
      </c>
      <c r="D15" s="14" t="s">
        <v>160</v>
      </c>
      <c r="E15" s="14" t="s">
        <v>178</v>
      </c>
      <c r="F15" s="14" t="s">
        <v>151</v>
      </c>
      <c r="G15" s="14" t="s">
        <v>452</v>
      </c>
      <c r="H15" s="14" t="s">
        <v>131</v>
      </c>
      <c r="I15" s="14">
        <v>12</v>
      </c>
      <c r="J15" s="14">
        <v>13</v>
      </c>
      <c r="K15" s="14" t="s">
        <v>124</v>
      </c>
    </row>
    <row r="16" spans="1:11" ht="16.5" x14ac:dyDescent="0.3">
      <c r="A16" s="11" t="s">
        <v>23</v>
      </c>
      <c r="B16" s="19" t="s">
        <v>345</v>
      </c>
      <c r="C16" s="15">
        <v>4.1932870370370377E-2</v>
      </c>
      <c r="D16" s="14" t="s">
        <v>167</v>
      </c>
      <c r="E16" s="14" t="s">
        <v>187</v>
      </c>
      <c r="F16" s="14" t="s">
        <v>151</v>
      </c>
      <c r="G16" s="14" t="s">
        <v>133</v>
      </c>
      <c r="H16" s="14" t="s">
        <v>710</v>
      </c>
      <c r="I16" s="14">
        <v>15</v>
      </c>
      <c r="J16" s="14">
        <v>14</v>
      </c>
      <c r="K16" s="14" t="s">
        <v>124</v>
      </c>
    </row>
    <row r="17" spans="1:11" ht="16.5" x14ac:dyDescent="0.3">
      <c r="A17" s="11" t="s">
        <v>23</v>
      </c>
      <c r="B17" s="19" t="s">
        <v>182</v>
      </c>
      <c r="C17" s="15">
        <v>4.1944444444444444E-2</v>
      </c>
      <c r="D17" s="14" t="s">
        <v>159</v>
      </c>
      <c r="E17" s="14" t="s">
        <v>348</v>
      </c>
      <c r="F17" s="14" t="s">
        <v>340</v>
      </c>
      <c r="G17" s="14" t="s">
        <v>184</v>
      </c>
      <c r="H17" s="14" t="s">
        <v>142</v>
      </c>
      <c r="I17" s="14">
        <v>16</v>
      </c>
      <c r="J17" s="14">
        <v>15</v>
      </c>
      <c r="K17" s="14" t="s">
        <v>124</v>
      </c>
    </row>
    <row r="18" spans="1:11" ht="16.5" x14ac:dyDescent="0.3">
      <c r="A18" s="11" t="s">
        <v>23</v>
      </c>
      <c r="B18" s="19" t="s">
        <v>27</v>
      </c>
      <c r="C18" s="15">
        <v>4.1956018518518517E-2</v>
      </c>
      <c r="D18" s="14" t="s">
        <v>167</v>
      </c>
      <c r="E18" s="14" t="s">
        <v>550</v>
      </c>
      <c r="F18" s="14" t="s">
        <v>151</v>
      </c>
      <c r="G18" s="14" t="s">
        <v>153</v>
      </c>
      <c r="H18" s="14" t="s">
        <v>196</v>
      </c>
      <c r="I18" s="14">
        <v>17</v>
      </c>
      <c r="J18" s="14">
        <v>16</v>
      </c>
      <c r="K18" s="14" t="s">
        <v>124</v>
      </c>
    </row>
    <row r="19" spans="1:11" ht="16.5" x14ac:dyDescent="0.3">
      <c r="A19" s="11" t="s">
        <v>23</v>
      </c>
      <c r="B19" s="19" t="s">
        <v>360</v>
      </c>
      <c r="C19" s="15">
        <v>4.1956018518518517E-2</v>
      </c>
      <c r="D19" s="14" t="s">
        <v>159</v>
      </c>
      <c r="E19" s="14" t="s">
        <v>513</v>
      </c>
      <c r="F19" s="14" t="s">
        <v>340</v>
      </c>
      <c r="G19" s="14" t="s">
        <v>169</v>
      </c>
      <c r="H19" s="14" t="s">
        <v>359</v>
      </c>
      <c r="I19" s="14">
        <v>18</v>
      </c>
      <c r="J19" s="14">
        <v>17</v>
      </c>
      <c r="K19" s="14" t="s">
        <v>124</v>
      </c>
    </row>
    <row r="20" spans="1:11" ht="16.5" x14ac:dyDescent="0.3">
      <c r="A20" s="10" t="s">
        <v>2</v>
      </c>
      <c r="B20" s="19" t="s">
        <v>347</v>
      </c>
      <c r="C20" s="15">
        <v>4.2002314814814812E-2</v>
      </c>
      <c r="D20" s="14" t="s">
        <v>160</v>
      </c>
      <c r="E20" s="14" t="s">
        <v>346</v>
      </c>
      <c r="F20" s="14" t="s">
        <v>155</v>
      </c>
      <c r="G20" s="14" t="s">
        <v>349</v>
      </c>
      <c r="H20" s="14" t="s">
        <v>335</v>
      </c>
      <c r="I20" s="14">
        <v>13</v>
      </c>
      <c r="J20" s="14">
        <v>18</v>
      </c>
      <c r="K20" s="14" t="s">
        <v>124</v>
      </c>
    </row>
    <row r="21" spans="1:11" ht="16.5" x14ac:dyDescent="0.3">
      <c r="A21" s="11" t="s">
        <v>23</v>
      </c>
      <c r="B21" s="19" t="s">
        <v>341</v>
      </c>
      <c r="C21" s="15">
        <v>4.3391203703703703E-2</v>
      </c>
      <c r="D21" s="14" t="s">
        <v>151</v>
      </c>
      <c r="E21" s="14" t="s">
        <v>711</v>
      </c>
      <c r="F21" s="14" t="s">
        <v>146</v>
      </c>
      <c r="G21" s="14" t="s">
        <v>712</v>
      </c>
      <c r="H21" s="14" t="s">
        <v>142</v>
      </c>
      <c r="I21" s="14">
        <v>19</v>
      </c>
      <c r="J21" s="14">
        <v>19</v>
      </c>
      <c r="K21" s="14" t="s">
        <v>124</v>
      </c>
    </row>
    <row r="22" spans="1:11" ht="16.5" x14ac:dyDescent="0.3">
      <c r="A22" s="11" t="s">
        <v>23</v>
      </c>
      <c r="B22" s="19" t="s">
        <v>32</v>
      </c>
      <c r="C22" s="15">
        <v>4.3425925925925923E-2</v>
      </c>
      <c r="D22" s="14" t="s">
        <v>160</v>
      </c>
      <c r="E22" s="14" t="s">
        <v>711</v>
      </c>
      <c r="F22" s="14" t="s">
        <v>155</v>
      </c>
      <c r="G22" s="14" t="s">
        <v>140</v>
      </c>
      <c r="H22" s="14" t="s">
        <v>350</v>
      </c>
      <c r="I22" s="14">
        <v>20</v>
      </c>
      <c r="J22" s="14">
        <v>20</v>
      </c>
      <c r="K22" s="14" t="s">
        <v>124</v>
      </c>
    </row>
    <row r="23" spans="1:11" ht="16.5" x14ac:dyDescent="0.3">
      <c r="A23" s="11" t="s">
        <v>23</v>
      </c>
      <c r="B23" s="19" t="s">
        <v>361</v>
      </c>
      <c r="C23" s="15">
        <v>4.4062500000000004E-2</v>
      </c>
      <c r="D23" s="14" t="s">
        <v>186</v>
      </c>
      <c r="E23" s="14" t="s">
        <v>714</v>
      </c>
      <c r="F23" s="14" t="s">
        <v>160</v>
      </c>
      <c r="G23" s="14" t="s">
        <v>188</v>
      </c>
      <c r="H23" s="14" t="s">
        <v>410</v>
      </c>
      <c r="I23" s="14">
        <v>22</v>
      </c>
      <c r="J23" s="14">
        <v>22</v>
      </c>
      <c r="K23" s="14" t="s">
        <v>124</v>
      </c>
    </row>
    <row r="24" spans="1:11" ht="16.5" x14ac:dyDescent="0.3">
      <c r="A24" s="11" t="s">
        <v>23</v>
      </c>
      <c r="B24" s="19" t="s">
        <v>53</v>
      </c>
      <c r="C24" s="15">
        <v>4.4097222222222225E-2</v>
      </c>
      <c r="D24" s="14" t="s">
        <v>189</v>
      </c>
      <c r="E24" s="14" t="s">
        <v>704</v>
      </c>
      <c r="F24" s="14" t="s">
        <v>186</v>
      </c>
      <c r="G24" s="14" t="s">
        <v>168</v>
      </c>
      <c r="H24" s="14" t="s">
        <v>148</v>
      </c>
      <c r="I24" s="14">
        <v>23</v>
      </c>
      <c r="J24" s="14">
        <v>23</v>
      </c>
      <c r="K24" s="14" t="s">
        <v>124</v>
      </c>
    </row>
    <row r="25" spans="1:11" ht="16.5" x14ac:dyDescent="0.3">
      <c r="A25" s="12" t="s">
        <v>74</v>
      </c>
      <c r="B25" s="19" t="s">
        <v>265</v>
      </c>
      <c r="C25" s="15">
        <v>4.4108796296296299E-2</v>
      </c>
      <c r="D25" s="14" t="s">
        <v>202</v>
      </c>
      <c r="E25" s="14" t="s">
        <v>716</v>
      </c>
      <c r="F25" s="14" t="s">
        <v>194</v>
      </c>
      <c r="G25" s="14" t="s">
        <v>164</v>
      </c>
      <c r="H25" s="14" t="s">
        <v>148</v>
      </c>
      <c r="I25" s="14">
        <v>37</v>
      </c>
      <c r="J25" s="14">
        <v>24</v>
      </c>
      <c r="K25" s="14" t="s">
        <v>124</v>
      </c>
    </row>
    <row r="26" spans="1:11" ht="16.5" x14ac:dyDescent="0.3">
      <c r="A26" s="12" t="s">
        <v>74</v>
      </c>
      <c r="B26" s="19" t="s">
        <v>436</v>
      </c>
      <c r="C26" s="15">
        <v>4.4158171296296296E-2</v>
      </c>
      <c r="D26" s="14" t="s">
        <v>590</v>
      </c>
      <c r="E26" s="14" t="s">
        <v>192</v>
      </c>
      <c r="F26" s="9"/>
      <c r="G26" s="9"/>
      <c r="H26" s="14" t="s">
        <v>131</v>
      </c>
      <c r="I26" s="14">
        <v>38</v>
      </c>
      <c r="J26" s="14">
        <v>25</v>
      </c>
      <c r="K26" s="14" t="s">
        <v>124</v>
      </c>
    </row>
    <row r="27" spans="1:11" ht="16.5" x14ac:dyDescent="0.3">
      <c r="A27" s="11" t="s">
        <v>23</v>
      </c>
      <c r="B27" s="19" t="s">
        <v>177</v>
      </c>
      <c r="C27" s="15">
        <v>4.4374999999999998E-2</v>
      </c>
      <c r="D27" s="14" t="s">
        <v>166</v>
      </c>
      <c r="E27" s="14" t="s">
        <v>531</v>
      </c>
      <c r="F27" s="14" t="s">
        <v>160</v>
      </c>
      <c r="G27" s="14" t="s">
        <v>174</v>
      </c>
      <c r="H27" s="14" t="s">
        <v>142</v>
      </c>
      <c r="I27" s="14">
        <v>24</v>
      </c>
      <c r="J27" s="14">
        <v>26</v>
      </c>
      <c r="K27" s="14" t="s">
        <v>124</v>
      </c>
    </row>
    <row r="28" spans="1:11" ht="16.5" x14ac:dyDescent="0.3">
      <c r="A28" s="11" t="s">
        <v>23</v>
      </c>
      <c r="B28" s="19" t="s">
        <v>643</v>
      </c>
      <c r="C28" s="15">
        <v>4.4930555555555557E-2</v>
      </c>
      <c r="D28" s="14" t="s">
        <v>159</v>
      </c>
      <c r="E28" s="14" t="s">
        <v>185</v>
      </c>
      <c r="F28" s="14" t="s">
        <v>167</v>
      </c>
      <c r="G28" s="14" t="s">
        <v>130</v>
      </c>
      <c r="H28" s="14" t="s">
        <v>330</v>
      </c>
      <c r="I28" s="14">
        <v>25</v>
      </c>
      <c r="J28" s="14">
        <v>27</v>
      </c>
      <c r="K28" s="14" t="s">
        <v>124</v>
      </c>
    </row>
    <row r="29" spans="1:11" ht="16.5" x14ac:dyDescent="0.3">
      <c r="A29" s="11" t="s">
        <v>23</v>
      </c>
      <c r="B29" s="19" t="s">
        <v>18</v>
      </c>
      <c r="C29" s="15">
        <v>4.494212962962963E-2</v>
      </c>
      <c r="D29" s="14" t="s">
        <v>159</v>
      </c>
      <c r="E29" s="14" t="s">
        <v>611</v>
      </c>
      <c r="F29" s="14" t="s">
        <v>167</v>
      </c>
      <c r="G29" s="14" t="s">
        <v>530</v>
      </c>
      <c r="H29" s="14" t="s">
        <v>506</v>
      </c>
      <c r="I29" s="14">
        <v>27</v>
      </c>
      <c r="J29" s="14">
        <v>29</v>
      </c>
      <c r="K29" s="14" t="s">
        <v>124</v>
      </c>
    </row>
    <row r="30" spans="1:11" ht="16.5" x14ac:dyDescent="0.3">
      <c r="A30" s="11" t="s">
        <v>23</v>
      </c>
      <c r="B30" s="19" t="s">
        <v>644</v>
      </c>
      <c r="C30" s="15">
        <v>4.494212962962963E-2</v>
      </c>
      <c r="D30" s="14" t="s">
        <v>166</v>
      </c>
      <c r="E30" s="14" t="s">
        <v>342</v>
      </c>
      <c r="F30" s="14" t="s">
        <v>159</v>
      </c>
      <c r="G30" s="14" t="s">
        <v>645</v>
      </c>
      <c r="H30" s="14" t="s">
        <v>461</v>
      </c>
      <c r="I30" s="14">
        <v>28</v>
      </c>
      <c r="J30" s="14">
        <v>30</v>
      </c>
      <c r="K30" s="14" t="s">
        <v>124</v>
      </c>
    </row>
    <row r="31" spans="1:11" ht="16.5" x14ac:dyDescent="0.3">
      <c r="A31" s="11" t="s">
        <v>23</v>
      </c>
      <c r="B31" s="19" t="s">
        <v>648</v>
      </c>
      <c r="C31" s="15">
        <v>4.4953703703703697E-2</v>
      </c>
      <c r="D31" s="14" t="s">
        <v>202</v>
      </c>
      <c r="E31" s="14" t="s">
        <v>381</v>
      </c>
      <c r="F31" s="14" t="s">
        <v>189</v>
      </c>
      <c r="G31" s="14" t="s">
        <v>650</v>
      </c>
      <c r="H31" s="14" t="s">
        <v>138</v>
      </c>
      <c r="I31" s="14">
        <v>29</v>
      </c>
      <c r="J31" s="14">
        <v>32</v>
      </c>
      <c r="K31" s="14" t="s">
        <v>124</v>
      </c>
    </row>
    <row r="32" spans="1:11" ht="16.5" x14ac:dyDescent="0.3">
      <c r="A32" s="12" t="s">
        <v>74</v>
      </c>
      <c r="B32" s="19" t="s">
        <v>63</v>
      </c>
      <c r="C32" s="15">
        <v>4.4965277777777778E-2</v>
      </c>
      <c r="D32" s="14" t="s">
        <v>194</v>
      </c>
      <c r="E32" s="14" t="s">
        <v>526</v>
      </c>
      <c r="F32" s="14" t="s">
        <v>189</v>
      </c>
      <c r="G32" s="14" t="s">
        <v>184</v>
      </c>
      <c r="H32" s="14" t="s">
        <v>660</v>
      </c>
      <c r="I32" s="14">
        <v>40</v>
      </c>
      <c r="J32" s="14">
        <v>33</v>
      </c>
      <c r="K32" s="14" t="s">
        <v>124</v>
      </c>
    </row>
    <row r="33" spans="1:11" ht="16.5" x14ac:dyDescent="0.3">
      <c r="A33" s="11" t="s">
        <v>23</v>
      </c>
      <c r="B33" s="19" t="s">
        <v>232</v>
      </c>
      <c r="C33" s="15">
        <v>4.4965277777777778E-2</v>
      </c>
      <c r="D33" s="14" t="s">
        <v>340</v>
      </c>
      <c r="E33" s="14" t="s">
        <v>376</v>
      </c>
      <c r="F33" s="14" t="s">
        <v>151</v>
      </c>
      <c r="G33" s="14" t="s">
        <v>150</v>
      </c>
      <c r="H33" s="14" t="s">
        <v>142</v>
      </c>
      <c r="I33" s="14">
        <v>30</v>
      </c>
      <c r="J33" s="14">
        <v>34</v>
      </c>
      <c r="K33" s="14" t="s">
        <v>124</v>
      </c>
    </row>
    <row r="34" spans="1:11" ht="16.5" x14ac:dyDescent="0.3">
      <c r="A34" s="11" t="s">
        <v>23</v>
      </c>
      <c r="B34" s="19" t="s">
        <v>364</v>
      </c>
      <c r="C34" s="15">
        <v>4.6076388888888882E-2</v>
      </c>
      <c r="D34" s="14" t="s">
        <v>194</v>
      </c>
      <c r="E34" s="14" t="s">
        <v>647</v>
      </c>
      <c r="F34" s="14" t="s">
        <v>159</v>
      </c>
      <c r="G34" s="14" t="s">
        <v>154</v>
      </c>
      <c r="H34" s="14" t="s">
        <v>506</v>
      </c>
      <c r="I34" s="14">
        <v>31</v>
      </c>
      <c r="J34" s="14">
        <v>35</v>
      </c>
      <c r="K34" s="14" t="s">
        <v>124</v>
      </c>
    </row>
    <row r="35" spans="1:11" ht="16.5" x14ac:dyDescent="0.3">
      <c r="A35" s="11" t="s">
        <v>23</v>
      </c>
      <c r="B35" s="19" t="s">
        <v>433</v>
      </c>
      <c r="C35" s="15">
        <v>4.6119965277777779E-2</v>
      </c>
      <c r="D35" s="14" t="s">
        <v>587</v>
      </c>
      <c r="E35" s="14" t="s">
        <v>427</v>
      </c>
      <c r="G35" s="9"/>
      <c r="H35" s="9"/>
      <c r="I35" s="14">
        <v>32</v>
      </c>
      <c r="J35" s="14">
        <v>36</v>
      </c>
      <c r="K35" s="14" t="s">
        <v>124</v>
      </c>
    </row>
    <row r="36" spans="1:11" ht="16.5" x14ac:dyDescent="0.3">
      <c r="A36" s="11" t="s">
        <v>23</v>
      </c>
      <c r="B36" s="19" t="s">
        <v>375</v>
      </c>
      <c r="C36" s="15">
        <v>4.6157407407407404E-2</v>
      </c>
      <c r="D36" s="14" t="s">
        <v>167</v>
      </c>
      <c r="E36" s="14" t="s">
        <v>172</v>
      </c>
      <c r="F36" s="14" t="s">
        <v>340</v>
      </c>
      <c r="G36" s="14" t="s">
        <v>377</v>
      </c>
      <c r="H36" s="14" t="s">
        <v>474</v>
      </c>
      <c r="I36" s="14">
        <v>33</v>
      </c>
      <c r="J36" s="14">
        <v>37</v>
      </c>
      <c r="K36" s="14" t="s">
        <v>124</v>
      </c>
    </row>
    <row r="37" spans="1:11" ht="16.5" x14ac:dyDescent="0.3">
      <c r="A37" s="12" t="s">
        <v>74</v>
      </c>
      <c r="B37" s="19" t="s">
        <v>389</v>
      </c>
      <c r="C37" s="15">
        <v>4.6203703703703698E-2</v>
      </c>
      <c r="D37" s="14" t="s">
        <v>201</v>
      </c>
      <c r="E37" s="14" t="s">
        <v>714</v>
      </c>
      <c r="F37" s="14" t="s">
        <v>194</v>
      </c>
      <c r="G37" s="14" t="s">
        <v>164</v>
      </c>
      <c r="H37" s="14" t="s">
        <v>156</v>
      </c>
      <c r="I37" s="14">
        <v>42</v>
      </c>
      <c r="J37" s="14">
        <v>39</v>
      </c>
      <c r="K37" s="14" t="s">
        <v>124</v>
      </c>
    </row>
    <row r="38" spans="1:11" ht="16.5" x14ac:dyDescent="0.3">
      <c r="A38" s="12" t="s">
        <v>74</v>
      </c>
      <c r="B38" s="19" t="s">
        <v>737</v>
      </c>
      <c r="C38" s="15">
        <v>4.7384259259259258E-2</v>
      </c>
      <c r="D38" s="14" t="s">
        <v>738</v>
      </c>
      <c r="E38" s="14" t="s">
        <v>537</v>
      </c>
      <c r="H38" s="14" t="s">
        <v>506</v>
      </c>
      <c r="I38" s="14"/>
      <c r="J38" s="14">
        <v>43</v>
      </c>
      <c r="K38" s="14" t="s">
        <v>124</v>
      </c>
    </row>
    <row r="39" spans="1:11" ht="16.5" x14ac:dyDescent="0.3">
      <c r="A39" s="11" t="s">
        <v>23</v>
      </c>
      <c r="B39" s="19" t="s">
        <v>426</v>
      </c>
      <c r="C39" s="15">
        <v>4.7447708333333338E-2</v>
      </c>
      <c r="D39" s="14" t="s">
        <v>596</v>
      </c>
      <c r="E39" s="14" t="s">
        <v>540</v>
      </c>
      <c r="F39" s="9"/>
      <c r="G39" s="9"/>
      <c r="H39" s="14" t="s">
        <v>466</v>
      </c>
      <c r="I39" s="14">
        <v>36</v>
      </c>
      <c r="J39" s="14">
        <v>47</v>
      </c>
      <c r="K39" s="14" t="s">
        <v>124</v>
      </c>
    </row>
    <row r="40" spans="1:11" ht="16.5" x14ac:dyDescent="0.3">
      <c r="A40" s="12" t="s">
        <v>74</v>
      </c>
      <c r="B40" s="19" t="s">
        <v>731</v>
      </c>
      <c r="C40" s="15">
        <v>4.8052488425925931E-2</v>
      </c>
      <c r="D40" s="14" t="s">
        <v>732</v>
      </c>
      <c r="E40" s="14" t="s">
        <v>390</v>
      </c>
      <c r="F40" s="9"/>
      <c r="G40" s="9"/>
      <c r="H40" s="14" t="s">
        <v>480</v>
      </c>
      <c r="I40" s="14">
        <v>47</v>
      </c>
      <c r="J40" s="14">
        <v>48</v>
      </c>
      <c r="K40" s="14" t="s">
        <v>124</v>
      </c>
    </row>
    <row r="41" spans="1:11" ht="16.5" x14ac:dyDescent="0.3">
      <c r="A41" s="12" t="s">
        <v>74</v>
      </c>
      <c r="B41" s="19" t="s">
        <v>580</v>
      </c>
      <c r="C41" s="15">
        <v>5.0358796296296297E-2</v>
      </c>
      <c r="D41" s="14" t="s">
        <v>205</v>
      </c>
      <c r="E41" s="14" t="s">
        <v>686</v>
      </c>
      <c r="F41" s="14" t="s">
        <v>203</v>
      </c>
      <c r="G41" s="14" t="s">
        <v>472</v>
      </c>
      <c r="H41" s="14" t="s">
        <v>197</v>
      </c>
      <c r="I41" s="14">
        <v>49</v>
      </c>
      <c r="J41" s="14">
        <v>51</v>
      </c>
      <c r="K41" s="14" t="s">
        <v>124</v>
      </c>
    </row>
    <row r="42" spans="1:11" ht="16.5" x14ac:dyDescent="0.3">
      <c r="A42" s="12" t="s">
        <v>74</v>
      </c>
      <c r="B42" s="19" t="s">
        <v>404</v>
      </c>
      <c r="C42" s="15">
        <v>5.1377314814814813E-2</v>
      </c>
      <c r="D42" s="14" t="s">
        <v>398</v>
      </c>
      <c r="E42" s="14" t="s">
        <v>716</v>
      </c>
      <c r="F42" s="14" t="s">
        <v>209</v>
      </c>
      <c r="G42" s="14" t="s">
        <v>396</v>
      </c>
      <c r="H42" s="14" t="s">
        <v>359</v>
      </c>
      <c r="I42" s="14">
        <v>50</v>
      </c>
      <c r="J42" s="14">
        <v>52</v>
      </c>
      <c r="K42" s="14" t="s">
        <v>124</v>
      </c>
    </row>
    <row r="43" spans="1:11" ht="16.5" x14ac:dyDescent="0.3">
      <c r="A43" s="13" t="s">
        <v>105</v>
      </c>
      <c r="B43" s="19" t="s">
        <v>581</v>
      </c>
      <c r="C43" s="15">
        <v>5.3310185185185183E-2</v>
      </c>
      <c r="D43" s="14" t="s">
        <v>398</v>
      </c>
      <c r="E43" s="14" t="s">
        <v>592</v>
      </c>
      <c r="F43" s="14" t="s">
        <v>209</v>
      </c>
      <c r="G43" s="14" t="s">
        <v>524</v>
      </c>
      <c r="H43" s="14" t="s">
        <v>163</v>
      </c>
      <c r="I43" s="14">
        <v>56</v>
      </c>
      <c r="J43" s="14">
        <v>55</v>
      </c>
      <c r="K43" s="14" t="s">
        <v>124</v>
      </c>
    </row>
    <row r="44" spans="1:11" ht="16.5" x14ac:dyDescent="0.3">
      <c r="A44" s="13" t="s">
        <v>105</v>
      </c>
      <c r="B44" s="19" t="s">
        <v>217</v>
      </c>
      <c r="C44" s="15">
        <v>6.0555555555555557E-2</v>
      </c>
      <c r="D44" s="14" t="s">
        <v>213</v>
      </c>
      <c r="E44" s="14" t="s">
        <v>727</v>
      </c>
      <c r="F44" s="14" t="s">
        <v>212</v>
      </c>
      <c r="G44" s="14" t="s">
        <v>565</v>
      </c>
      <c r="H44" s="14" t="s">
        <v>710</v>
      </c>
      <c r="I44" s="14">
        <v>61</v>
      </c>
      <c r="J44" s="14">
        <v>63</v>
      </c>
      <c r="K44" s="14" t="s">
        <v>124</v>
      </c>
    </row>
    <row r="45" spans="1:11" ht="16.5" x14ac:dyDescent="0.3">
      <c r="A45" s="11" t="s">
        <v>23</v>
      </c>
      <c r="B45" s="116" t="s">
        <v>713</v>
      </c>
      <c r="C45" s="15">
        <v>4.3472222222222225E-2</v>
      </c>
      <c r="D45" s="14" t="s">
        <v>155</v>
      </c>
      <c r="E45" s="14" t="s">
        <v>709</v>
      </c>
      <c r="F45" s="14" t="s">
        <v>151</v>
      </c>
      <c r="G45" s="14" t="s">
        <v>173</v>
      </c>
      <c r="H45" s="14" t="s">
        <v>165</v>
      </c>
      <c r="I45" s="14">
        <v>21</v>
      </c>
      <c r="J45" s="14">
        <v>21</v>
      </c>
      <c r="K45" s="14" t="e">
        <v>#N/A</v>
      </c>
    </row>
    <row r="46" spans="1:11" ht="16.5" x14ac:dyDescent="0.3">
      <c r="A46" s="11" t="s">
        <v>23</v>
      </c>
      <c r="B46" s="116" t="s">
        <v>378</v>
      </c>
      <c r="C46" s="15">
        <v>4.4930555555555557E-2</v>
      </c>
      <c r="D46" s="14" t="s">
        <v>159</v>
      </c>
      <c r="E46" s="14" t="s">
        <v>343</v>
      </c>
      <c r="F46" s="14" t="s">
        <v>155</v>
      </c>
      <c r="G46" s="14" t="s">
        <v>150</v>
      </c>
      <c r="H46" s="14" t="s">
        <v>141</v>
      </c>
      <c r="I46" s="14">
        <v>26</v>
      </c>
      <c r="J46" s="14">
        <v>28</v>
      </c>
      <c r="K46" s="14" t="s">
        <v>125</v>
      </c>
    </row>
    <row r="47" spans="1:11" ht="16.5" x14ac:dyDescent="0.3">
      <c r="A47" s="12" t="s">
        <v>74</v>
      </c>
      <c r="B47" s="116" t="s">
        <v>250</v>
      </c>
      <c r="C47" s="15">
        <v>4.4953703703703697E-2</v>
      </c>
      <c r="D47" s="14" t="s">
        <v>189</v>
      </c>
      <c r="E47" s="14" t="s">
        <v>407</v>
      </c>
      <c r="F47" s="14" t="s">
        <v>186</v>
      </c>
      <c r="G47" s="14" t="s">
        <v>465</v>
      </c>
      <c r="H47" s="14" t="s">
        <v>480</v>
      </c>
      <c r="I47" s="14">
        <v>39</v>
      </c>
      <c r="J47" s="14">
        <v>31</v>
      </c>
      <c r="K47" s="14" t="s">
        <v>125</v>
      </c>
    </row>
    <row r="48" spans="1:11" ht="16.5" x14ac:dyDescent="0.3">
      <c r="A48" s="12" t="s">
        <v>74</v>
      </c>
      <c r="B48" s="19" t="s">
        <v>717</v>
      </c>
      <c r="C48" s="15">
        <v>4.6180555555555558E-2</v>
      </c>
      <c r="D48" s="14" t="s">
        <v>166</v>
      </c>
      <c r="E48" s="14" t="s">
        <v>206</v>
      </c>
      <c r="F48" s="14" t="s">
        <v>160</v>
      </c>
      <c r="G48" s="14" t="s">
        <v>374</v>
      </c>
      <c r="H48" s="14" t="s">
        <v>330</v>
      </c>
      <c r="I48" s="14">
        <v>41</v>
      </c>
      <c r="J48" s="14">
        <v>38</v>
      </c>
      <c r="K48" s="14" t="s">
        <v>125</v>
      </c>
    </row>
    <row r="49" spans="1:11" ht="16.5" x14ac:dyDescent="0.3">
      <c r="A49" s="11" t="s">
        <v>23</v>
      </c>
      <c r="B49" s="19" t="s">
        <v>578</v>
      </c>
      <c r="C49" s="15">
        <v>4.7337962962962964E-2</v>
      </c>
      <c r="D49" s="14" t="s">
        <v>202</v>
      </c>
      <c r="E49" s="14" t="s">
        <v>214</v>
      </c>
      <c r="F49" s="14" t="s">
        <v>194</v>
      </c>
      <c r="G49" s="14" t="s">
        <v>179</v>
      </c>
      <c r="H49" s="14" t="s">
        <v>163</v>
      </c>
      <c r="I49" s="14">
        <v>34</v>
      </c>
      <c r="J49" s="14">
        <v>40</v>
      </c>
      <c r="K49" s="14" t="s">
        <v>125</v>
      </c>
    </row>
    <row r="50" spans="1:11" ht="16.5" x14ac:dyDescent="0.3">
      <c r="A50" s="11" t="s">
        <v>23</v>
      </c>
      <c r="B50" s="19" t="s">
        <v>386</v>
      </c>
      <c r="C50" s="15">
        <v>4.7372685185185191E-2</v>
      </c>
      <c r="D50" s="14" t="s">
        <v>189</v>
      </c>
      <c r="E50" s="14" t="s">
        <v>715</v>
      </c>
      <c r="F50" s="14" t="s">
        <v>186</v>
      </c>
      <c r="G50" s="14" t="s">
        <v>195</v>
      </c>
      <c r="H50" s="14" t="s">
        <v>521</v>
      </c>
      <c r="I50" s="14">
        <v>35</v>
      </c>
      <c r="J50" s="14">
        <v>41</v>
      </c>
      <c r="K50" s="14" t="s">
        <v>125</v>
      </c>
    </row>
    <row r="51" spans="1:11" ht="16.5" x14ac:dyDescent="0.3">
      <c r="A51" s="12" t="s">
        <v>74</v>
      </c>
      <c r="B51" s="19" t="s">
        <v>718</v>
      </c>
      <c r="C51" s="15">
        <v>4.7372685185185191E-2</v>
      </c>
      <c r="D51" s="14" t="s">
        <v>200</v>
      </c>
      <c r="E51" s="14" t="s">
        <v>371</v>
      </c>
      <c r="F51" s="14" t="s">
        <v>201</v>
      </c>
      <c r="G51" s="14" t="s">
        <v>154</v>
      </c>
      <c r="H51" s="14" t="s">
        <v>183</v>
      </c>
      <c r="I51" s="14">
        <v>43</v>
      </c>
      <c r="J51" s="14">
        <v>42</v>
      </c>
      <c r="K51" s="14" t="s">
        <v>124</v>
      </c>
    </row>
    <row r="52" spans="1:11" ht="16.5" x14ac:dyDescent="0.3">
      <c r="A52" s="12" t="s">
        <v>74</v>
      </c>
      <c r="B52" s="19" t="s">
        <v>719</v>
      </c>
      <c r="C52" s="15">
        <v>4.7407407407407405E-2</v>
      </c>
      <c r="D52" s="14" t="s">
        <v>186</v>
      </c>
      <c r="E52" s="14" t="s">
        <v>485</v>
      </c>
      <c r="F52" s="14" t="s">
        <v>166</v>
      </c>
      <c r="G52" s="14" t="s">
        <v>208</v>
      </c>
      <c r="H52" s="14" t="s">
        <v>131</v>
      </c>
      <c r="I52" s="14">
        <v>44</v>
      </c>
      <c r="J52" s="14">
        <v>44</v>
      </c>
      <c r="K52" s="14" t="s">
        <v>125</v>
      </c>
    </row>
    <row r="53" spans="1:11" x14ac:dyDescent="0.3">
      <c r="A53" s="12"/>
      <c r="B53" s="3" t="s">
        <v>292</v>
      </c>
      <c r="C53" s="15"/>
      <c r="I53" s="14"/>
      <c r="J53" s="14">
        <v>45</v>
      </c>
    </row>
    <row r="54" spans="1:11" ht="16.5" x14ac:dyDescent="0.3">
      <c r="A54" s="12" t="s">
        <v>74</v>
      </c>
      <c r="B54" s="19" t="s">
        <v>658</v>
      </c>
      <c r="C54" s="15">
        <v>4.7418981481481486E-2</v>
      </c>
      <c r="D54" s="14" t="s">
        <v>194</v>
      </c>
      <c r="E54" s="14" t="s">
        <v>653</v>
      </c>
      <c r="F54" s="14" t="s">
        <v>194</v>
      </c>
      <c r="G54" s="14" t="s">
        <v>195</v>
      </c>
      <c r="H54" s="14" t="s">
        <v>142</v>
      </c>
      <c r="I54" s="14">
        <v>45</v>
      </c>
      <c r="J54" s="14">
        <v>45</v>
      </c>
      <c r="K54" s="14" t="e">
        <v>#N/A</v>
      </c>
    </row>
    <row r="55" spans="1:11" ht="16.5" x14ac:dyDescent="0.3">
      <c r="A55" s="12" t="s">
        <v>74</v>
      </c>
      <c r="B55" s="19" t="s">
        <v>235</v>
      </c>
      <c r="C55" s="15">
        <v>4.7430555555555559E-2</v>
      </c>
      <c r="D55" s="14" t="s">
        <v>189</v>
      </c>
      <c r="E55" s="14" t="s">
        <v>546</v>
      </c>
      <c r="F55" s="14" t="s">
        <v>166</v>
      </c>
      <c r="G55" s="14" t="s">
        <v>465</v>
      </c>
      <c r="H55" s="14" t="s">
        <v>138</v>
      </c>
      <c r="I55" s="14">
        <v>46</v>
      </c>
      <c r="J55" s="14">
        <v>46</v>
      </c>
      <c r="K55" s="14" t="e">
        <v>#N/A</v>
      </c>
    </row>
    <row r="56" spans="1:11" ht="16.5" x14ac:dyDescent="0.3">
      <c r="A56" s="11" t="s">
        <v>23</v>
      </c>
      <c r="B56" s="119" t="s">
        <v>736</v>
      </c>
      <c r="C56" s="15">
        <v>4.9618055555555561E-2</v>
      </c>
      <c r="D56" s="14" t="s">
        <v>166</v>
      </c>
      <c r="E56" s="14" t="s">
        <v>464</v>
      </c>
      <c r="F56" s="14" t="s">
        <v>166</v>
      </c>
      <c r="G56" s="14" t="s">
        <v>654</v>
      </c>
      <c r="H56" s="14" t="s">
        <v>707</v>
      </c>
      <c r="I56" s="9"/>
      <c r="J56" s="14">
        <v>49</v>
      </c>
      <c r="K56" s="14" t="s">
        <v>125</v>
      </c>
    </row>
    <row r="57" spans="1:11" ht="16.5" x14ac:dyDescent="0.3">
      <c r="A57" s="12" t="s">
        <v>74</v>
      </c>
      <c r="B57" s="19" t="s">
        <v>721</v>
      </c>
      <c r="C57" s="15">
        <v>4.971064814814815E-2</v>
      </c>
      <c r="D57" s="14" t="s">
        <v>202</v>
      </c>
      <c r="E57" s="14" t="s">
        <v>468</v>
      </c>
      <c r="F57" s="14" t="s">
        <v>186</v>
      </c>
      <c r="G57" s="14" t="s">
        <v>208</v>
      </c>
      <c r="H57" s="14" t="s">
        <v>183</v>
      </c>
      <c r="I57" s="14">
        <v>48</v>
      </c>
      <c r="J57" s="14">
        <v>50</v>
      </c>
      <c r="K57" s="14" t="s">
        <v>125</v>
      </c>
    </row>
    <row r="58" spans="1:11" ht="16.5" x14ac:dyDescent="0.3">
      <c r="A58" s="12" t="s">
        <v>74</v>
      </c>
      <c r="B58" s="19" t="s">
        <v>401</v>
      </c>
      <c r="C58" s="15">
        <v>5.2106481481481483E-2</v>
      </c>
      <c r="D58" s="14" t="s">
        <v>205</v>
      </c>
      <c r="E58" s="14" t="s">
        <v>394</v>
      </c>
      <c r="F58" s="14" t="s">
        <v>203</v>
      </c>
      <c r="G58" s="14" t="s">
        <v>549</v>
      </c>
      <c r="H58" s="14" t="s">
        <v>461</v>
      </c>
      <c r="I58" s="14">
        <v>51</v>
      </c>
      <c r="J58" s="14">
        <v>53</v>
      </c>
      <c r="K58" s="14" t="s">
        <v>125</v>
      </c>
    </row>
    <row r="59" spans="1:11" ht="16.5" x14ac:dyDescent="0.3">
      <c r="A59" s="12" t="s">
        <v>74</v>
      </c>
      <c r="B59" s="19" t="s">
        <v>112</v>
      </c>
      <c r="C59" s="15">
        <v>5.302083333333333E-2</v>
      </c>
      <c r="D59" s="14" t="s">
        <v>398</v>
      </c>
      <c r="E59" s="14" t="s">
        <v>554</v>
      </c>
      <c r="F59" s="14" t="s">
        <v>203</v>
      </c>
      <c r="G59" s="14" t="s">
        <v>399</v>
      </c>
      <c r="H59" s="14" t="s">
        <v>163</v>
      </c>
      <c r="I59" s="14">
        <v>52</v>
      </c>
      <c r="J59" s="14">
        <v>54</v>
      </c>
      <c r="K59" s="14" t="s">
        <v>125</v>
      </c>
    </row>
    <row r="60" spans="1:11" ht="16.5" x14ac:dyDescent="0.3">
      <c r="A60" s="12" t="s">
        <v>74</v>
      </c>
      <c r="B60" s="19" t="s">
        <v>722</v>
      </c>
      <c r="C60" s="15">
        <v>5.4421296296296294E-2</v>
      </c>
      <c r="D60" s="14" t="s">
        <v>205</v>
      </c>
      <c r="E60" s="14" t="s">
        <v>653</v>
      </c>
      <c r="F60" s="14" t="s">
        <v>201</v>
      </c>
      <c r="I60" s="14">
        <v>53</v>
      </c>
      <c r="J60" s="14">
        <v>56</v>
      </c>
      <c r="K60" s="14" t="s">
        <v>125</v>
      </c>
    </row>
    <row r="61" spans="1:11" ht="16.5" x14ac:dyDescent="0.3">
      <c r="A61" s="12" t="s">
        <v>74</v>
      </c>
      <c r="B61" s="19" t="s">
        <v>475</v>
      </c>
      <c r="C61" s="15">
        <v>5.5324074074074074E-2</v>
      </c>
      <c r="D61" s="14" t="s">
        <v>205</v>
      </c>
      <c r="E61" s="14" t="s">
        <v>657</v>
      </c>
      <c r="F61" s="14" t="s">
        <v>202</v>
      </c>
      <c r="G61" s="14" t="s">
        <v>133</v>
      </c>
      <c r="H61" s="14" t="s">
        <v>410</v>
      </c>
      <c r="I61" s="14">
        <v>54</v>
      </c>
      <c r="J61" s="14">
        <v>57</v>
      </c>
      <c r="K61" s="14" t="s">
        <v>125</v>
      </c>
    </row>
    <row r="62" spans="1:11" ht="16.5" x14ac:dyDescent="0.3">
      <c r="A62" s="12" t="s">
        <v>74</v>
      </c>
      <c r="B62" s="19" t="s">
        <v>106</v>
      </c>
      <c r="C62" s="15">
        <v>5.543981481481481E-2</v>
      </c>
      <c r="D62" s="14" t="s">
        <v>398</v>
      </c>
      <c r="E62" s="14" t="s">
        <v>600</v>
      </c>
      <c r="F62" s="14" t="s">
        <v>203</v>
      </c>
      <c r="G62" s="14" t="s">
        <v>445</v>
      </c>
      <c r="H62" s="14" t="s">
        <v>138</v>
      </c>
      <c r="I62" s="14">
        <v>55</v>
      </c>
      <c r="J62" s="14">
        <v>58</v>
      </c>
      <c r="K62" s="14" t="s">
        <v>125</v>
      </c>
    </row>
    <row r="63" spans="1:11" ht="16.5" x14ac:dyDescent="0.3">
      <c r="A63" s="13" t="s">
        <v>105</v>
      </c>
      <c r="B63" s="19" t="s">
        <v>119</v>
      </c>
      <c r="C63" s="15">
        <v>5.5555555555555552E-2</v>
      </c>
      <c r="D63" s="14" t="s">
        <v>398</v>
      </c>
      <c r="E63" s="14" t="s">
        <v>723</v>
      </c>
      <c r="F63" s="14" t="s">
        <v>205</v>
      </c>
      <c r="G63" s="14" t="s">
        <v>173</v>
      </c>
      <c r="H63" s="14" t="s">
        <v>521</v>
      </c>
      <c r="I63" s="14">
        <v>57</v>
      </c>
      <c r="J63" s="14">
        <v>59</v>
      </c>
      <c r="K63" s="14" t="s">
        <v>125</v>
      </c>
    </row>
    <row r="64" spans="1:11" ht="16.5" x14ac:dyDescent="0.3">
      <c r="A64" s="13" t="s">
        <v>105</v>
      </c>
      <c r="B64" s="19" t="s">
        <v>582</v>
      </c>
      <c r="C64" s="15">
        <v>5.6736111111111105E-2</v>
      </c>
      <c r="D64" s="14" t="s">
        <v>213</v>
      </c>
      <c r="E64" s="14" t="s">
        <v>720</v>
      </c>
      <c r="F64" s="14" t="s">
        <v>211</v>
      </c>
      <c r="G64" s="14" t="s">
        <v>724</v>
      </c>
      <c r="H64" s="14" t="s">
        <v>707</v>
      </c>
      <c r="I64" s="14">
        <v>58</v>
      </c>
      <c r="J64" s="14">
        <v>60</v>
      </c>
      <c r="K64" s="14" t="s">
        <v>125</v>
      </c>
    </row>
    <row r="65" spans="1:11" ht="16.5" x14ac:dyDescent="0.3">
      <c r="A65" s="13" t="s">
        <v>105</v>
      </c>
      <c r="B65" s="19" t="s">
        <v>560</v>
      </c>
      <c r="C65" s="15">
        <v>5.7013888888888892E-2</v>
      </c>
      <c r="D65" s="14" t="s">
        <v>398</v>
      </c>
      <c r="E65" s="14" t="s">
        <v>559</v>
      </c>
      <c r="F65" s="14" t="s">
        <v>205</v>
      </c>
      <c r="G65" s="14" t="s">
        <v>133</v>
      </c>
      <c r="H65" s="14" t="s">
        <v>707</v>
      </c>
      <c r="I65" s="14">
        <v>59</v>
      </c>
      <c r="J65" s="14">
        <v>61</v>
      </c>
      <c r="K65" s="14" t="s">
        <v>125</v>
      </c>
    </row>
    <row r="66" spans="1:11" ht="16.5" x14ac:dyDescent="0.3">
      <c r="A66" s="13" t="s">
        <v>105</v>
      </c>
      <c r="B66" s="19" t="s">
        <v>725</v>
      </c>
      <c r="C66" s="15">
        <v>5.7951388888888893E-2</v>
      </c>
      <c r="D66" s="14" t="s">
        <v>211</v>
      </c>
      <c r="E66" s="14" t="s">
        <v>442</v>
      </c>
      <c r="F66" s="14" t="s">
        <v>211</v>
      </c>
      <c r="G66" s="14" t="s">
        <v>133</v>
      </c>
      <c r="H66" s="14" t="s">
        <v>726</v>
      </c>
      <c r="I66" s="14">
        <v>60</v>
      </c>
      <c r="J66" s="14">
        <v>62</v>
      </c>
      <c r="K66" s="14" t="s">
        <v>125</v>
      </c>
    </row>
    <row r="67" spans="1:11" ht="16.5" x14ac:dyDescent="0.3">
      <c r="A67" s="13" t="s">
        <v>105</v>
      </c>
      <c r="B67" s="19" t="s">
        <v>116</v>
      </c>
      <c r="C67" s="15">
        <v>6.0879629629629638E-2</v>
      </c>
      <c r="D67" s="14" t="s">
        <v>215</v>
      </c>
      <c r="E67" s="14" t="s">
        <v>728</v>
      </c>
      <c r="F67" s="14" t="s">
        <v>212</v>
      </c>
      <c r="G67" s="14" t="s">
        <v>150</v>
      </c>
      <c r="H67" s="14" t="s">
        <v>199</v>
      </c>
      <c r="I67" s="14">
        <v>62</v>
      </c>
      <c r="J67" s="14">
        <v>64</v>
      </c>
      <c r="K67" s="14" t="s">
        <v>125</v>
      </c>
    </row>
    <row r="68" spans="1:11" ht="16.5" x14ac:dyDescent="0.3">
      <c r="A68" s="13" t="s">
        <v>105</v>
      </c>
      <c r="B68" s="19" t="s">
        <v>602</v>
      </c>
      <c r="C68" s="15">
        <v>7.6120752314814813E-2</v>
      </c>
      <c r="D68" s="14" t="s">
        <v>734</v>
      </c>
      <c r="E68" s="14" t="s">
        <v>733</v>
      </c>
      <c r="G68" s="9"/>
      <c r="H68" s="14" t="s">
        <v>141</v>
      </c>
      <c r="I68" s="14">
        <v>63</v>
      </c>
      <c r="J68" s="14">
        <v>65</v>
      </c>
      <c r="K68" s="14" t="s">
        <v>125</v>
      </c>
    </row>
    <row r="69" spans="1:11" ht="16.5" x14ac:dyDescent="0.3">
      <c r="I69" s="14"/>
      <c r="J69" s="9"/>
    </row>
    <row r="70" spans="1:11" ht="16.5" x14ac:dyDescent="0.3">
      <c r="I70" s="14"/>
      <c r="J70" s="9"/>
    </row>
  </sheetData>
  <autoFilter ref="A2:K2">
    <sortState ref="A3:K67">
      <sortCondition ref="K2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O10" sqref="O10"/>
    </sheetView>
  </sheetViews>
  <sheetFormatPr defaultRowHeight="17.25" x14ac:dyDescent="0.3"/>
  <cols>
    <col min="1" max="1" width="5.28515625" style="14" customWidth="1"/>
    <col min="2" max="2" width="40.85546875" style="9" customWidth="1"/>
    <col min="3" max="3" width="11.5703125" style="14" customWidth="1"/>
    <col min="4" max="4" width="13.140625" style="14" customWidth="1"/>
    <col min="5" max="5" width="10.7109375" style="14" customWidth="1"/>
    <col min="6" max="6" width="11.42578125" style="14" customWidth="1"/>
    <col min="7" max="7" width="11.140625" style="14" customWidth="1"/>
    <col min="8" max="8" width="10.85546875" style="14" customWidth="1"/>
    <col min="9" max="9" width="8.85546875" style="109" customWidth="1"/>
    <col min="10" max="10" width="9.140625" style="73"/>
    <col min="11" max="11" width="9.140625" style="14"/>
    <col min="12" max="16384" width="9.140625" style="9"/>
  </cols>
  <sheetData>
    <row r="1" spans="1:11" ht="31.5" customHeight="1" x14ac:dyDescent="0.3">
      <c r="A1" s="22" t="s">
        <v>742</v>
      </c>
    </row>
    <row r="2" spans="1:11" ht="34.5" x14ac:dyDescent="0.3">
      <c r="A2" s="23" t="s">
        <v>487</v>
      </c>
      <c r="B2" s="24" t="s">
        <v>488</v>
      </c>
      <c r="C2" s="18" t="s">
        <v>218</v>
      </c>
      <c r="D2" s="18" t="s">
        <v>418</v>
      </c>
      <c r="E2" s="18" t="s">
        <v>419</v>
      </c>
      <c r="F2" s="18" t="s">
        <v>420</v>
      </c>
      <c r="G2" s="18" t="s">
        <v>219</v>
      </c>
      <c r="H2" s="18" t="s">
        <v>220</v>
      </c>
      <c r="I2" s="72" t="s">
        <v>735</v>
      </c>
      <c r="J2" s="74" t="s">
        <v>682</v>
      </c>
      <c r="K2" s="18" t="s">
        <v>615</v>
      </c>
    </row>
    <row r="3" spans="1:11" ht="16.5" x14ac:dyDescent="0.3">
      <c r="A3" s="10" t="s">
        <v>2</v>
      </c>
      <c r="B3" s="116" t="s">
        <v>630</v>
      </c>
      <c r="C3" s="15">
        <v>5.4328703703703705E-2</v>
      </c>
      <c r="D3" s="14" t="s">
        <v>139</v>
      </c>
      <c r="E3" s="14" t="s">
        <v>502</v>
      </c>
      <c r="F3" s="14" t="s">
        <v>319</v>
      </c>
      <c r="G3" s="14" t="s">
        <v>153</v>
      </c>
      <c r="H3" s="14" t="s">
        <v>410</v>
      </c>
      <c r="I3" s="14">
        <v>1</v>
      </c>
      <c r="J3" s="14">
        <v>1</v>
      </c>
      <c r="K3" s="14" t="s">
        <v>124</v>
      </c>
    </row>
    <row r="4" spans="1:11" ht="16.5" x14ac:dyDescent="0.3">
      <c r="A4" s="10" t="s">
        <v>2</v>
      </c>
      <c r="B4" s="116" t="s">
        <v>136</v>
      </c>
      <c r="C4" s="15">
        <v>5.4375E-2</v>
      </c>
      <c r="D4" s="14" t="s">
        <v>152</v>
      </c>
      <c r="E4" s="14" t="s">
        <v>455</v>
      </c>
      <c r="F4" s="14" t="s">
        <v>144</v>
      </c>
      <c r="G4" s="14" t="s">
        <v>320</v>
      </c>
      <c r="H4" s="14" t="s">
        <v>663</v>
      </c>
      <c r="I4" s="14">
        <v>2</v>
      </c>
      <c r="J4" s="14">
        <v>2</v>
      </c>
      <c r="K4" s="14" t="s">
        <v>124</v>
      </c>
    </row>
    <row r="5" spans="1:11" ht="16.5" x14ac:dyDescent="0.3">
      <c r="A5" s="10" t="s">
        <v>2</v>
      </c>
      <c r="B5" s="116" t="s">
        <v>313</v>
      </c>
      <c r="C5" s="15">
        <v>5.4375E-2</v>
      </c>
      <c r="D5" s="14" t="s">
        <v>137</v>
      </c>
      <c r="E5" s="14" t="s">
        <v>454</v>
      </c>
      <c r="F5" s="14" t="s">
        <v>499</v>
      </c>
      <c r="I5" s="14">
        <v>3</v>
      </c>
      <c r="J5" s="14">
        <v>3</v>
      </c>
      <c r="K5" s="14" t="s">
        <v>124</v>
      </c>
    </row>
    <row r="6" spans="1:11" ht="16.5" x14ac:dyDescent="0.3">
      <c r="A6" s="10" t="s">
        <v>2</v>
      </c>
      <c r="B6" s="19" t="s">
        <v>671</v>
      </c>
      <c r="C6" s="15">
        <v>5.4980069444444446E-2</v>
      </c>
      <c r="D6" s="14" t="s">
        <v>756</v>
      </c>
      <c r="E6" s="14" t="s">
        <v>172</v>
      </c>
      <c r="F6" s="9"/>
      <c r="G6" s="9"/>
      <c r="H6" s="14" t="s">
        <v>410</v>
      </c>
      <c r="I6" s="14">
        <v>4</v>
      </c>
      <c r="J6" s="14">
        <v>4</v>
      </c>
      <c r="K6" s="14" t="s">
        <v>124</v>
      </c>
    </row>
    <row r="7" spans="1:11" ht="16.5" x14ac:dyDescent="0.3">
      <c r="A7" s="10" t="s">
        <v>2</v>
      </c>
      <c r="B7" s="19" t="s">
        <v>10</v>
      </c>
      <c r="C7" s="15">
        <v>5.603009259259259E-2</v>
      </c>
      <c r="D7" s="14" t="s">
        <v>155</v>
      </c>
      <c r="E7" s="14" t="s">
        <v>608</v>
      </c>
      <c r="F7" s="14" t="s">
        <v>152</v>
      </c>
      <c r="G7" s="14" t="s">
        <v>504</v>
      </c>
      <c r="H7" s="14" t="s">
        <v>196</v>
      </c>
      <c r="I7" s="14">
        <v>5</v>
      </c>
      <c r="J7" s="14">
        <v>5</v>
      </c>
      <c r="K7" s="14" t="s">
        <v>124</v>
      </c>
    </row>
    <row r="8" spans="1:11" ht="16.5" x14ac:dyDescent="0.3">
      <c r="A8" s="10" t="s">
        <v>2</v>
      </c>
      <c r="B8" s="19" t="s">
        <v>15</v>
      </c>
      <c r="C8" s="15">
        <v>5.6550925925925921E-2</v>
      </c>
      <c r="D8" s="14" t="s">
        <v>159</v>
      </c>
      <c r="E8" s="14" t="s">
        <v>550</v>
      </c>
      <c r="F8" s="14" t="s">
        <v>340</v>
      </c>
      <c r="G8" s="14" t="s">
        <v>452</v>
      </c>
      <c r="H8" s="14" t="s">
        <v>148</v>
      </c>
      <c r="I8" s="14">
        <v>6</v>
      </c>
      <c r="J8" s="14">
        <v>6</v>
      </c>
      <c r="K8" s="14" t="s">
        <v>124</v>
      </c>
    </row>
    <row r="9" spans="1:11" x14ac:dyDescent="0.3">
      <c r="A9" s="10" t="s">
        <v>2</v>
      </c>
      <c r="B9" s="47" t="s">
        <v>175</v>
      </c>
      <c r="C9" s="15">
        <v>5.6755925925925932E-2</v>
      </c>
      <c r="D9" s="14" t="s">
        <v>763</v>
      </c>
      <c r="E9" s="14" t="s">
        <v>520</v>
      </c>
      <c r="I9" s="9"/>
      <c r="J9" s="14">
        <v>7</v>
      </c>
      <c r="K9" s="14" t="s">
        <v>124</v>
      </c>
    </row>
    <row r="10" spans="1:11" ht="16.5" x14ac:dyDescent="0.3">
      <c r="A10" s="11" t="s">
        <v>23</v>
      </c>
      <c r="B10" s="19" t="s">
        <v>27</v>
      </c>
      <c r="C10" s="15">
        <v>5.7511574074074069E-2</v>
      </c>
      <c r="D10" s="14" t="s">
        <v>159</v>
      </c>
      <c r="E10" s="14" t="s">
        <v>368</v>
      </c>
      <c r="F10" s="14" t="s">
        <v>160</v>
      </c>
      <c r="G10" s="14" t="s">
        <v>153</v>
      </c>
      <c r="H10" s="14" t="s">
        <v>743</v>
      </c>
      <c r="I10" s="14">
        <v>9</v>
      </c>
      <c r="J10" s="14">
        <v>8</v>
      </c>
      <c r="K10" s="14" t="s">
        <v>124</v>
      </c>
    </row>
    <row r="11" spans="1:11" ht="16.5" x14ac:dyDescent="0.3">
      <c r="A11" s="11" t="s">
        <v>23</v>
      </c>
      <c r="B11" s="19" t="s">
        <v>182</v>
      </c>
      <c r="C11" s="15">
        <v>5.7511574074074069E-2</v>
      </c>
      <c r="D11" s="14" t="s">
        <v>186</v>
      </c>
      <c r="E11" s="14" t="s">
        <v>529</v>
      </c>
      <c r="F11" s="14" t="s">
        <v>167</v>
      </c>
      <c r="G11" s="14" t="s">
        <v>184</v>
      </c>
      <c r="H11" s="14" t="s">
        <v>156</v>
      </c>
      <c r="I11" s="14">
        <v>10</v>
      </c>
      <c r="J11" s="14">
        <v>9</v>
      </c>
      <c r="K11" s="14" t="s">
        <v>124</v>
      </c>
    </row>
    <row r="12" spans="1:11" ht="16.5" x14ac:dyDescent="0.3">
      <c r="A12" s="11" t="s">
        <v>23</v>
      </c>
      <c r="B12" s="19" t="s">
        <v>341</v>
      </c>
      <c r="C12" s="15">
        <v>5.769675925925926E-2</v>
      </c>
      <c r="D12" s="14" t="s">
        <v>160</v>
      </c>
      <c r="E12" s="14" t="s">
        <v>342</v>
      </c>
      <c r="F12" s="14" t="s">
        <v>151</v>
      </c>
      <c r="G12" s="14" t="s">
        <v>133</v>
      </c>
      <c r="H12" s="14" t="s">
        <v>183</v>
      </c>
      <c r="I12" s="14">
        <v>11</v>
      </c>
      <c r="J12" s="14">
        <v>10</v>
      </c>
      <c r="K12" s="14" t="s">
        <v>124</v>
      </c>
    </row>
    <row r="13" spans="1:11" ht="16.5" x14ac:dyDescent="0.3">
      <c r="A13" s="10" t="s">
        <v>2</v>
      </c>
      <c r="B13" s="19" t="s">
        <v>60</v>
      </c>
      <c r="C13" s="15">
        <v>5.7847222222222223E-2</v>
      </c>
      <c r="D13" s="14" t="s">
        <v>340</v>
      </c>
      <c r="E13" s="14" t="s">
        <v>185</v>
      </c>
      <c r="F13" s="14" t="s">
        <v>152</v>
      </c>
      <c r="G13" s="14" t="s">
        <v>452</v>
      </c>
      <c r="H13" s="14" t="s">
        <v>199</v>
      </c>
      <c r="I13" s="14">
        <v>7</v>
      </c>
      <c r="J13" s="14">
        <v>11</v>
      </c>
      <c r="K13" s="14" t="s">
        <v>124</v>
      </c>
    </row>
    <row r="14" spans="1:11" ht="16.5" x14ac:dyDescent="0.3">
      <c r="A14" s="11" t="s">
        <v>23</v>
      </c>
      <c r="B14" s="19" t="s">
        <v>345</v>
      </c>
      <c r="C14" s="15">
        <v>5.8344907407407408E-2</v>
      </c>
      <c r="D14" s="14" t="s">
        <v>167</v>
      </c>
      <c r="E14" s="14" t="s">
        <v>395</v>
      </c>
      <c r="F14" s="14" t="s">
        <v>340</v>
      </c>
      <c r="G14" s="14" t="s">
        <v>133</v>
      </c>
      <c r="H14" s="14" t="s">
        <v>744</v>
      </c>
      <c r="I14" s="14">
        <v>12</v>
      </c>
      <c r="J14" s="14">
        <v>12</v>
      </c>
      <c r="K14" s="14" t="s">
        <v>124</v>
      </c>
    </row>
    <row r="15" spans="1:11" ht="16.5" x14ac:dyDescent="0.3">
      <c r="A15" s="11" t="s">
        <v>23</v>
      </c>
      <c r="B15" s="19" t="s">
        <v>39</v>
      </c>
      <c r="C15" s="15">
        <v>5.876157407407407E-2</v>
      </c>
      <c r="D15" s="14" t="s">
        <v>167</v>
      </c>
      <c r="E15" s="14" t="s">
        <v>522</v>
      </c>
      <c r="F15" s="14" t="s">
        <v>340</v>
      </c>
      <c r="G15" s="14" t="s">
        <v>456</v>
      </c>
      <c r="H15" s="14" t="s">
        <v>506</v>
      </c>
      <c r="I15" s="14">
        <v>13</v>
      </c>
      <c r="J15" s="14">
        <v>13</v>
      </c>
      <c r="K15" s="14" t="s">
        <v>124</v>
      </c>
    </row>
    <row r="16" spans="1:11" ht="16.5" x14ac:dyDescent="0.3">
      <c r="A16" s="11" t="s">
        <v>23</v>
      </c>
      <c r="B16" s="19" t="s">
        <v>356</v>
      </c>
      <c r="C16" s="15">
        <v>6.1087962962962962E-2</v>
      </c>
      <c r="D16" s="14" t="s">
        <v>160</v>
      </c>
      <c r="E16" s="14" t="s">
        <v>646</v>
      </c>
      <c r="F16" s="14" t="s">
        <v>151</v>
      </c>
      <c r="G16" s="14" t="s">
        <v>143</v>
      </c>
      <c r="H16" s="14" t="s">
        <v>707</v>
      </c>
      <c r="I16" s="14">
        <v>14</v>
      </c>
      <c r="J16" s="14">
        <v>14</v>
      </c>
      <c r="K16" s="14" t="s">
        <v>124</v>
      </c>
    </row>
    <row r="17" spans="1:11" ht="16.5" x14ac:dyDescent="0.3">
      <c r="A17" s="10" t="s">
        <v>2</v>
      </c>
      <c r="B17" s="19" t="s">
        <v>636</v>
      </c>
      <c r="C17" s="15">
        <v>6.1562499999999999E-2</v>
      </c>
      <c r="D17" s="14" t="s">
        <v>159</v>
      </c>
      <c r="E17" s="14" t="s">
        <v>473</v>
      </c>
      <c r="F17" s="14" t="s">
        <v>155</v>
      </c>
      <c r="G17" s="14" t="s">
        <v>179</v>
      </c>
      <c r="H17" s="14" t="s">
        <v>131</v>
      </c>
      <c r="I17" s="14">
        <v>8</v>
      </c>
      <c r="J17" s="14">
        <v>15</v>
      </c>
      <c r="K17" s="14" t="s">
        <v>124</v>
      </c>
    </row>
    <row r="18" spans="1:11" ht="16.5" x14ac:dyDescent="0.3">
      <c r="A18" s="11" t="s">
        <v>23</v>
      </c>
      <c r="B18" s="19" t="s">
        <v>361</v>
      </c>
      <c r="C18" s="15">
        <v>6.1620370370370374E-2</v>
      </c>
      <c r="D18" s="14" t="s">
        <v>194</v>
      </c>
      <c r="E18" s="14" t="s">
        <v>592</v>
      </c>
      <c r="F18" s="14" t="s">
        <v>186</v>
      </c>
      <c r="G18" s="14" t="s">
        <v>188</v>
      </c>
      <c r="H18" s="14" t="s">
        <v>156</v>
      </c>
      <c r="I18" s="14">
        <v>15</v>
      </c>
      <c r="J18" s="14">
        <v>16</v>
      </c>
      <c r="K18" s="14" t="s">
        <v>124</v>
      </c>
    </row>
    <row r="19" spans="1:11" ht="16.5" x14ac:dyDescent="0.3">
      <c r="A19" s="11" t="s">
        <v>23</v>
      </c>
      <c r="B19" s="19" t="s">
        <v>232</v>
      </c>
      <c r="C19" s="15">
        <v>6.1631944444444448E-2</v>
      </c>
      <c r="D19" s="14" t="s">
        <v>166</v>
      </c>
      <c r="E19" s="14" t="s">
        <v>539</v>
      </c>
      <c r="F19" s="14" t="s">
        <v>340</v>
      </c>
      <c r="G19" s="14" t="s">
        <v>150</v>
      </c>
      <c r="H19" s="14" t="s">
        <v>135</v>
      </c>
      <c r="I19" s="14">
        <v>16</v>
      </c>
      <c r="J19" s="14">
        <v>17</v>
      </c>
      <c r="K19" s="14" t="s">
        <v>124</v>
      </c>
    </row>
    <row r="20" spans="1:11" ht="16.5" x14ac:dyDescent="0.3">
      <c r="A20" s="11" t="s">
        <v>23</v>
      </c>
      <c r="B20" s="19" t="s">
        <v>643</v>
      </c>
      <c r="C20" s="15">
        <v>6.1840277777777779E-2</v>
      </c>
      <c r="D20" s="14" t="s">
        <v>166</v>
      </c>
      <c r="E20" s="14" t="s">
        <v>460</v>
      </c>
      <c r="F20" s="14" t="s">
        <v>167</v>
      </c>
      <c r="G20" s="14" t="s">
        <v>130</v>
      </c>
      <c r="H20" s="14" t="s">
        <v>149</v>
      </c>
      <c r="I20" s="14">
        <v>17</v>
      </c>
      <c r="J20" s="14">
        <v>18</v>
      </c>
      <c r="K20" s="14" t="s">
        <v>124</v>
      </c>
    </row>
    <row r="21" spans="1:11" ht="16.5" x14ac:dyDescent="0.3">
      <c r="A21" s="11" t="s">
        <v>23</v>
      </c>
      <c r="B21" s="19" t="s">
        <v>68</v>
      </c>
      <c r="C21" s="15">
        <v>6.2372685185185184E-2</v>
      </c>
      <c r="D21" s="14" t="s">
        <v>189</v>
      </c>
      <c r="E21" s="14" t="s">
        <v>473</v>
      </c>
      <c r="F21" s="14" t="s">
        <v>166</v>
      </c>
      <c r="G21" s="14" t="s">
        <v>153</v>
      </c>
      <c r="H21" s="14" t="s">
        <v>142</v>
      </c>
      <c r="I21" s="14">
        <v>18</v>
      </c>
      <c r="J21" s="14">
        <v>19</v>
      </c>
      <c r="K21" s="14" t="s">
        <v>124</v>
      </c>
    </row>
    <row r="22" spans="1:11" ht="16.5" x14ac:dyDescent="0.3">
      <c r="A22" s="12" t="s">
        <v>74</v>
      </c>
      <c r="B22" s="19" t="s">
        <v>265</v>
      </c>
      <c r="C22" s="15">
        <v>6.2384259259259257E-2</v>
      </c>
      <c r="D22" s="14" t="s">
        <v>200</v>
      </c>
      <c r="E22" s="14" t="s">
        <v>747</v>
      </c>
      <c r="F22" s="14" t="s">
        <v>202</v>
      </c>
      <c r="G22" s="14" t="s">
        <v>164</v>
      </c>
      <c r="H22" s="14" t="s">
        <v>165</v>
      </c>
      <c r="I22" s="14">
        <v>26</v>
      </c>
      <c r="J22" s="14">
        <v>20</v>
      </c>
      <c r="K22" s="14" t="s">
        <v>124</v>
      </c>
    </row>
    <row r="23" spans="1:11" ht="16.5" x14ac:dyDescent="0.3">
      <c r="A23" s="11" t="s">
        <v>23</v>
      </c>
      <c r="B23" s="116" t="s">
        <v>757</v>
      </c>
      <c r="C23" s="15">
        <v>6.2663692129629633E-2</v>
      </c>
      <c r="D23" s="14" t="s">
        <v>758</v>
      </c>
      <c r="E23" s="14" t="s">
        <v>376</v>
      </c>
      <c r="F23" s="9"/>
      <c r="G23" s="9"/>
      <c r="H23" s="14" t="s">
        <v>190</v>
      </c>
      <c r="I23" s="14">
        <v>19</v>
      </c>
      <c r="J23" s="14">
        <v>21</v>
      </c>
      <c r="K23" s="14" t="s">
        <v>125</v>
      </c>
    </row>
    <row r="24" spans="1:11" ht="16.5" x14ac:dyDescent="0.3">
      <c r="A24" s="12" t="s">
        <v>74</v>
      </c>
      <c r="B24" s="19" t="s">
        <v>435</v>
      </c>
      <c r="C24" s="15">
        <v>6.2905034722222211E-2</v>
      </c>
      <c r="E24" s="14" t="s">
        <v>537</v>
      </c>
      <c r="G24" s="9"/>
      <c r="H24" s="9"/>
      <c r="I24" s="14">
        <v>27</v>
      </c>
      <c r="J24" s="14">
        <v>22</v>
      </c>
      <c r="K24" s="14" t="s">
        <v>124</v>
      </c>
    </row>
    <row r="25" spans="1:11" ht="16.5" x14ac:dyDescent="0.3">
      <c r="A25" s="11" t="s">
        <v>23</v>
      </c>
      <c r="B25" s="116" t="s">
        <v>366</v>
      </c>
      <c r="C25" s="15">
        <v>6.324074074074075E-2</v>
      </c>
      <c r="D25" s="14" t="s">
        <v>166</v>
      </c>
      <c r="E25" s="14" t="s">
        <v>206</v>
      </c>
      <c r="F25" s="14" t="s">
        <v>167</v>
      </c>
      <c r="G25" s="14" t="s">
        <v>535</v>
      </c>
      <c r="H25" s="14" t="s">
        <v>135</v>
      </c>
      <c r="I25" s="14">
        <v>20</v>
      </c>
      <c r="J25" s="14">
        <v>23</v>
      </c>
      <c r="K25" s="14" t="s">
        <v>125</v>
      </c>
    </row>
    <row r="26" spans="1:11" ht="16.5" x14ac:dyDescent="0.3">
      <c r="A26" s="12" t="s">
        <v>74</v>
      </c>
      <c r="B26" s="19" t="s">
        <v>63</v>
      </c>
      <c r="C26" s="15">
        <v>6.4062500000000008E-2</v>
      </c>
      <c r="D26" s="14" t="s">
        <v>202</v>
      </c>
      <c r="E26" s="14" t="s">
        <v>641</v>
      </c>
      <c r="F26" s="14" t="s">
        <v>186</v>
      </c>
      <c r="G26" s="14" t="s">
        <v>184</v>
      </c>
      <c r="H26" s="14" t="s">
        <v>197</v>
      </c>
      <c r="I26" s="14">
        <v>28</v>
      </c>
      <c r="J26" s="14">
        <v>24</v>
      </c>
      <c r="K26" s="14" t="s">
        <v>124</v>
      </c>
    </row>
    <row r="27" spans="1:11" ht="16.5" x14ac:dyDescent="0.3">
      <c r="A27" s="12" t="s">
        <v>74</v>
      </c>
      <c r="B27" s="19" t="s">
        <v>731</v>
      </c>
      <c r="C27" s="15">
        <v>6.4093125000000001E-2</v>
      </c>
      <c r="D27" s="14" t="s">
        <v>759</v>
      </c>
      <c r="E27" s="14" t="s">
        <v>745</v>
      </c>
      <c r="F27" s="9"/>
      <c r="G27" s="9"/>
      <c r="H27" s="14" t="s">
        <v>662</v>
      </c>
      <c r="I27" s="14">
        <v>29</v>
      </c>
      <c r="J27" s="14">
        <v>25</v>
      </c>
      <c r="K27" s="14" t="s">
        <v>124</v>
      </c>
    </row>
    <row r="28" spans="1:11" ht="16.5" x14ac:dyDescent="0.3">
      <c r="A28" s="12" t="s">
        <v>74</v>
      </c>
      <c r="B28" s="116" t="s">
        <v>717</v>
      </c>
      <c r="C28" s="15">
        <v>6.4780092592592597E-2</v>
      </c>
      <c r="D28" s="14" t="s">
        <v>166</v>
      </c>
      <c r="E28" s="14" t="s">
        <v>656</v>
      </c>
      <c r="F28" s="14" t="s">
        <v>167</v>
      </c>
      <c r="G28" s="14" t="s">
        <v>374</v>
      </c>
      <c r="H28" s="14" t="s">
        <v>508</v>
      </c>
      <c r="I28" s="14">
        <v>30</v>
      </c>
      <c r="J28" s="14">
        <v>26</v>
      </c>
      <c r="K28" s="14" t="s">
        <v>125</v>
      </c>
    </row>
    <row r="29" spans="1:11" ht="16.5" x14ac:dyDescent="0.3">
      <c r="A29" s="11" t="s">
        <v>23</v>
      </c>
      <c r="B29" s="19" t="s">
        <v>234</v>
      </c>
      <c r="C29" s="15">
        <v>6.4849537037037039E-2</v>
      </c>
      <c r="D29" s="14" t="s">
        <v>189</v>
      </c>
      <c r="E29" s="14" t="s">
        <v>551</v>
      </c>
      <c r="F29" s="14" t="s">
        <v>167</v>
      </c>
      <c r="G29" s="14" t="s">
        <v>153</v>
      </c>
      <c r="H29" s="14" t="s">
        <v>461</v>
      </c>
      <c r="I29" s="14">
        <v>21</v>
      </c>
      <c r="J29" s="14">
        <v>27</v>
      </c>
      <c r="K29" s="14" t="s">
        <v>124</v>
      </c>
    </row>
    <row r="30" spans="1:11" ht="16.5" x14ac:dyDescent="0.3">
      <c r="A30" s="12" t="s">
        <v>74</v>
      </c>
      <c r="B30" s="19" t="s">
        <v>386</v>
      </c>
      <c r="C30" s="15">
        <v>6.4895833333333333E-2</v>
      </c>
      <c r="D30" s="14" t="s">
        <v>189</v>
      </c>
      <c r="E30" s="14" t="s">
        <v>387</v>
      </c>
      <c r="F30" s="14" t="s">
        <v>186</v>
      </c>
      <c r="G30" s="14" t="s">
        <v>388</v>
      </c>
      <c r="H30" s="14" t="s">
        <v>748</v>
      </c>
      <c r="I30" s="14">
        <v>31</v>
      </c>
      <c r="J30" s="14">
        <v>28</v>
      </c>
      <c r="K30" s="14" t="s">
        <v>125</v>
      </c>
    </row>
    <row r="31" spans="1:11" ht="16.5" x14ac:dyDescent="0.3">
      <c r="A31" s="11" t="s">
        <v>23</v>
      </c>
      <c r="B31" s="19" t="s">
        <v>462</v>
      </c>
      <c r="C31" s="15">
        <v>6.5358796296296304E-2</v>
      </c>
      <c r="D31" s="14" t="s">
        <v>166</v>
      </c>
      <c r="E31" s="14" t="s">
        <v>394</v>
      </c>
      <c r="F31" s="14" t="s">
        <v>160</v>
      </c>
      <c r="G31" s="14" t="s">
        <v>463</v>
      </c>
      <c r="H31" s="14" t="s">
        <v>707</v>
      </c>
      <c r="I31" s="14">
        <v>22</v>
      </c>
      <c r="J31" s="14">
        <v>29</v>
      </c>
      <c r="K31" s="14" t="s">
        <v>125</v>
      </c>
    </row>
    <row r="32" spans="1:11" ht="16.5" x14ac:dyDescent="0.3">
      <c r="A32" s="12" t="s">
        <v>74</v>
      </c>
      <c r="B32" s="19" t="s">
        <v>76</v>
      </c>
      <c r="C32" s="15">
        <v>6.6145833333333334E-2</v>
      </c>
      <c r="D32" s="14" t="s">
        <v>200</v>
      </c>
      <c r="E32" s="14" t="s">
        <v>204</v>
      </c>
      <c r="F32" s="14" t="s">
        <v>194</v>
      </c>
      <c r="G32" s="14" t="s">
        <v>365</v>
      </c>
      <c r="H32" s="14" t="s">
        <v>506</v>
      </c>
      <c r="I32" s="14">
        <v>32</v>
      </c>
      <c r="J32" s="14">
        <v>30</v>
      </c>
      <c r="K32" s="14" t="s">
        <v>124</v>
      </c>
    </row>
    <row r="33" spans="1:11" ht="16.5" x14ac:dyDescent="0.3">
      <c r="A33" s="11" t="s">
        <v>23</v>
      </c>
      <c r="B33" s="19" t="s">
        <v>648</v>
      </c>
      <c r="C33" s="15">
        <v>6.6875000000000004E-2</v>
      </c>
      <c r="D33" s="14" t="s">
        <v>200</v>
      </c>
      <c r="E33" s="14" t="s">
        <v>647</v>
      </c>
      <c r="F33" s="14" t="s">
        <v>202</v>
      </c>
      <c r="G33" s="14" t="s">
        <v>650</v>
      </c>
      <c r="H33" s="14" t="s">
        <v>461</v>
      </c>
      <c r="I33" s="14">
        <v>23</v>
      </c>
      <c r="J33" s="14">
        <v>31</v>
      </c>
      <c r="K33" s="14" t="s">
        <v>124</v>
      </c>
    </row>
    <row r="34" spans="1:11" ht="16.5" x14ac:dyDescent="0.3">
      <c r="A34" s="12" t="s">
        <v>74</v>
      </c>
      <c r="B34" s="19" t="s">
        <v>719</v>
      </c>
      <c r="C34" s="15">
        <v>6.7129629629629636E-2</v>
      </c>
      <c r="D34" s="14" t="s">
        <v>189</v>
      </c>
      <c r="E34" s="14" t="s">
        <v>477</v>
      </c>
      <c r="F34" s="14" t="s">
        <v>159</v>
      </c>
      <c r="G34" s="14" t="s">
        <v>535</v>
      </c>
      <c r="H34" s="14" t="s">
        <v>135</v>
      </c>
      <c r="I34" s="14">
        <v>33</v>
      </c>
      <c r="J34" s="14">
        <v>32</v>
      </c>
      <c r="K34" s="14" t="s">
        <v>125</v>
      </c>
    </row>
    <row r="35" spans="1:11" ht="16.5" x14ac:dyDescent="0.3">
      <c r="A35" s="12" t="s">
        <v>74</v>
      </c>
      <c r="B35" s="119" t="s">
        <v>736</v>
      </c>
      <c r="C35" s="15">
        <v>6.7476851851851857E-2</v>
      </c>
      <c r="D35" s="14" t="s">
        <v>186</v>
      </c>
      <c r="E35" s="14" t="s">
        <v>394</v>
      </c>
      <c r="F35" s="14" t="s">
        <v>166</v>
      </c>
      <c r="G35" s="9" t="s">
        <v>654</v>
      </c>
      <c r="H35" s="9" t="s">
        <v>707</v>
      </c>
      <c r="I35" s="9"/>
      <c r="J35" s="14">
        <v>33</v>
      </c>
      <c r="K35" s="14" t="s">
        <v>125</v>
      </c>
    </row>
    <row r="36" spans="1:11" ht="16.5" x14ac:dyDescent="0.3">
      <c r="A36" s="12" t="s">
        <v>74</v>
      </c>
      <c r="B36" s="19" t="s">
        <v>760</v>
      </c>
      <c r="C36" s="15">
        <v>6.8809837962962958E-2</v>
      </c>
      <c r="D36" s="14" t="s">
        <v>761</v>
      </c>
      <c r="E36" s="14" t="s">
        <v>214</v>
      </c>
      <c r="G36" s="9"/>
      <c r="H36" s="9"/>
      <c r="I36" s="14">
        <v>34</v>
      </c>
      <c r="J36" s="14">
        <v>34</v>
      </c>
      <c r="K36" s="14" t="s">
        <v>125</v>
      </c>
    </row>
    <row r="37" spans="1:11" ht="16.5" x14ac:dyDescent="0.3">
      <c r="A37" s="11" t="s">
        <v>23</v>
      </c>
      <c r="B37" s="19" t="s">
        <v>177</v>
      </c>
      <c r="C37" s="15">
        <v>6.9120370370370374E-2</v>
      </c>
      <c r="D37" s="14" t="s">
        <v>201</v>
      </c>
      <c r="E37" s="14" t="s">
        <v>470</v>
      </c>
      <c r="F37" s="14" t="s">
        <v>160</v>
      </c>
      <c r="G37" s="14" t="s">
        <v>174</v>
      </c>
      <c r="H37" s="14" t="s">
        <v>138</v>
      </c>
      <c r="I37" s="14">
        <v>24</v>
      </c>
      <c r="J37" s="14">
        <v>35</v>
      </c>
      <c r="K37" s="14" t="s">
        <v>124</v>
      </c>
    </row>
    <row r="38" spans="1:11" ht="16.5" x14ac:dyDescent="0.3">
      <c r="A38" s="12" t="s">
        <v>74</v>
      </c>
      <c r="B38" s="19" t="s">
        <v>721</v>
      </c>
      <c r="C38" s="15">
        <v>6.9189814814814815E-2</v>
      </c>
      <c r="D38" s="14" t="s">
        <v>194</v>
      </c>
      <c r="E38" s="14" t="s">
        <v>749</v>
      </c>
      <c r="F38" s="14" t="s">
        <v>159</v>
      </c>
      <c r="G38" s="14" t="s">
        <v>208</v>
      </c>
      <c r="H38" s="14" t="s">
        <v>138</v>
      </c>
      <c r="I38" s="14">
        <v>35</v>
      </c>
      <c r="J38" s="14">
        <v>36</v>
      </c>
      <c r="K38" s="14" t="s">
        <v>125</v>
      </c>
    </row>
    <row r="39" spans="1:11" ht="16.5" x14ac:dyDescent="0.3">
      <c r="A39" s="12" t="s">
        <v>74</v>
      </c>
      <c r="B39" s="19" t="s">
        <v>750</v>
      </c>
      <c r="C39" s="15">
        <v>6.9699074074074066E-2</v>
      </c>
      <c r="D39" s="14" t="s">
        <v>201</v>
      </c>
      <c r="E39" s="14" t="s">
        <v>564</v>
      </c>
      <c r="F39" s="14" t="s">
        <v>202</v>
      </c>
      <c r="G39" s="14" t="s">
        <v>195</v>
      </c>
      <c r="H39" s="14" t="s">
        <v>156</v>
      </c>
      <c r="I39" s="14">
        <v>36</v>
      </c>
      <c r="J39" s="14">
        <v>37</v>
      </c>
      <c r="K39" s="14" t="s">
        <v>125</v>
      </c>
    </row>
    <row r="40" spans="1:11" ht="16.5" x14ac:dyDescent="0.3">
      <c r="A40" s="12" t="s">
        <v>74</v>
      </c>
      <c r="B40" s="19" t="s">
        <v>718</v>
      </c>
      <c r="C40" s="15">
        <v>7.0937500000000001E-2</v>
      </c>
      <c r="D40" s="14" t="s">
        <v>205</v>
      </c>
      <c r="E40" s="14" t="s">
        <v>552</v>
      </c>
      <c r="F40" s="14" t="s">
        <v>200</v>
      </c>
      <c r="G40" s="14" t="s">
        <v>154</v>
      </c>
      <c r="H40" s="14" t="s">
        <v>138</v>
      </c>
      <c r="I40" s="14">
        <v>37</v>
      </c>
      <c r="J40" s="14">
        <v>38</v>
      </c>
      <c r="K40" s="14" t="s">
        <v>124</v>
      </c>
    </row>
    <row r="41" spans="1:11" ht="16.5" x14ac:dyDescent="0.3">
      <c r="A41" s="12" t="s">
        <v>74</v>
      </c>
      <c r="B41" s="19" t="s">
        <v>404</v>
      </c>
      <c r="C41" s="15">
        <v>7.4143518518518511E-2</v>
      </c>
      <c r="D41" s="14" t="s">
        <v>211</v>
      </c>
      <c r="E41" s="14" t="s">
        <v>714</v>
      </c>
      <c r="F41" s="14" t="s">
        <v>209</v>
      </c>
      <c r="G41" s="14" t="s">
        <v>396</v>
      </c>
      <c r="H41" s="14" t="s">
        <v>707</v>
      </c>
      <c r="I41" s="14">
        <v>38</v>
      </c>
      <c r="J41" s="14">
        <v>39</v>
      </c>
      <c r="K41" s="14" t="s">
        <v>124</v>
      </c>
    </row>
    <row r="42" spans="1:11" ht="16.5" x14ac:dyDescent="0.3">
      <c r="A42" s="12" t="s">
        <v>74</v>
      </c>
      <c r="B42" s="19" t="s">
        <v>112</v>
      </c>
      <c r="C42" s="15">
        <v>7.4780092592592592E-2</v>
      </c>
      <c r="D42" s="14" t="s">
        <v>398</v>
      </c>
      <c r="E42" s="14" t="s">
        <v>210</v>
      </c>
      <c r="F42" s="14" t="s">
        <v>205</v>
      </c>
      <c r="G42" s="14" t="s">
        <v>399</v>
      </c>
      <c r="I42" s="14">
        <v>39</v>
      </c>
      <c r="J42" s="14">
        <v>40</v>
      </c>
      <c r="K42" s="14" t="s">
        <v>125</v>
      </c>
    </row>
    <row r="43" spans="1:11" ht="16.5" x14ac:dyDescent="0.3">
      <c r="A43" s="12" t="s">
        <v>74</v>
      </c>
      <c r="B43" s="19" t="s">
        <v>475</v>
      </c>
      <c r="C43" s="15">
        <v>7.5497685185185182E-2</v>
      </c>
      <c r="D43" s="14" t="s">
        <v>205</v>
      </c>
      <c r="E43" s="14" t="s">
        <v>655</v>
      </c>
      <c r="F43" s="14" t="s">
        <v>200</v>
      </c>
      <c r="G43" s="14" t="s">
        <v>133</v>
      </c>
      <c r="H43" s="14" t="s">
        <v>134</v>
      </c>
      <c r="I43" s="14">
        <v>40</v>
      </c>
      <c r="J43" s="14">
        <v>41</v>
      </c>
      <c r="K43" s="14" t="s">
        <v>125</v>
      </c>
    </row>
    <row r="44" spans="1:11" ht="16.5" x14ac:dyDescent="0.3">
      <c r="A44" s="12" t="s">
        <v>74</v>
      </c>
      <c r="B44" s="19" t="s">
        <v>101</v>
      </c>
      <c r="C44" s="15">
        <v>7.6805555555555557E-2</v>
      </c>
      <c r="D44" s="14" t="s">
        <v>213</v>
      </c>
      <c r="E44" s="14" t="s">
        <v>394</v>
      </c>
      <c r="F44" s="14" t="s">
        <v>203</v>
      </c>
      <c r="G44" s="14" t="s">
        <v>403</v>
      </c>
      <c r="H44" s="14" t="s">
        <v>480</v>
      </c>
      <c r="I44" s="14">
        <v>41</v>
      </c>
      <c r="J44" s="14">
        <v>42</v>
      </c>
      <c r="K44" s="14" t="s">
        <v>124</v>
      </c>
    </row>
    <row r="45" spans="1:11" ht="16.5" x14ac:dyDescent="0.3">
      <c r="A45" s="12" t="s">
        <v>74</v>
      </c>
      <c r="B45" s="19" t="s">
        <v>106</v>
      </c>
      <c r="C45" s="15">
        <v>7.7372685185185183E-2</v>
      </c>
      <c r="D45" s="14" t="s">
        <v>398</v>
      </c>
      <c r="E45" s="14" t="s">
        <v>751</v>
      </c>
      <c r="F45" s="14" t="s">
        <v>203</v>
      </c>
      <c r="G45" s="14" t="s">
        <v>445</v>
      </c>
      <c r="H45" s="14" t="s">
        <v>163</v>
      </c>
      <c r="I45" s="14">
        <v>42</v>
      </c>
      <c r="J45" s="14">
        <v>43</v>
      </c>
      <c r="K45" s="14" t="s">
        <v>125</v>
      </c>
    </row>
    <row r="46" spans="1:11" ht="16.5" x14ac:dyDescent="0.3">
      <c r="A46" s="11" t="s">
        <v>23</v>
      </c>
      <c r="B46" s="19" t="s">
        <v>722</v>
      </c>
      <c r="C46" s="15">
        <v>7.7696759259259257E-2</v>
      </c>
      <c r="D46" s="14" t="s">
        <v>205</v>
      </c>
      <c r="E46" s="14" t="s">
        <v>746</v>
      </c>
      <c r="F46" s="14" t="s">
        <v>201</v>
      </c>
      <c r="I46" s="14">
        <v>25</v>
      </c>
      <c r="J46" s="14">
        <v>44</v>
      </c>
      <c r="K46" s="14" t="s">
        <v>125</v>
      </c>
    </row>
    <row r="47" spans="1:11" ht="16.5" x14ac:dyDescent="0.3">
      <c r="A47" s="13" t="s">
        <v>105</v>
      </c>
      <c r="B47" s="19" t="s">
        <v>119</v>
      </c>
      <c r="C47" s="15">
        <v>8.2638888888888887E-2</v>
      </c>
      <c r="D47" s="14" t="s">
        <v>212</v>
      </c>
      <c r="E47" s="14" t="s">
        <v>752</v>
      </c>
      <c r="F47" s="14" t="s">
        <v>211</v>
      </c>
      <c r="G47" s="14" t="s">
        <v>173</v>
      </c>
      <c r="H47" s="14" t="s">
        <v>196</v>
      </c>
      <c r="I47" s="14">
        <v>43</v>
      </c>
      <c r="J47" s="14">
        <v>45</v>
      </c>
      <c r="K47" s="14" t="s">
        <v>125</v>
      </c>
    </row>
    <row r="48" spans="1:11" ht="16.5" x14ac:dyDescent="0.3">
      <c r="A48" s="13" t="s">
        <v>105</v>
      </c>
      <c r="B48" s="19" t="s">
        <v>217</v>
      </c>
      <c r="C48" s="15">
        <v>8.3611111111111122E-2</v>
      </c>
      <c r="D48" s="14" t="s">
        <v>213</v>
      </c>
      <c r="E48" s="14" t="s">
        <v>557</v>
      </c>
      <c r="F48" s="14" t="s">
        <v>211</v>
      </c>
      <c r="G48" s="14" t="s">
        <v>445</v>
      </c>
      <c r="H48" s="14" t="s">
        <v>726</v>
      </c>
      <c r="I48" s="14">
        <v>44</v>
      </c>
      <c r="J48" s="14">
        <v>46</v>
      </c>
      <c r="K48" s="14" t="s">
        <v>124</v>
      </c>
    </row>
    <row r="49" spans="1:11" ht="16.5" x14ac:dyDescent="0.3">
      <c r="A49" s="13" t="s">
        <v>105</v>
      </c>
      <c r="B49" s="19" t="s">
        <v>116</v>
      </c>
      <c r="C49" s="15">
        <v>8.6423611111111118E-2</v>
      </c>
      <c r="D49" s="14" t="s">
        <v>215</v>
      </c>
      <c r="E49" s="14" t="s">
        <v>753</v>
      </c>
      <c r="F49" s="14" t="s">
        <v>212</v>
      </c>
      <c r="G49" s="14" t="s">
        <v>150</v>
      </c>
      <c r="H49" s="14" t="s">
        <v>170</v>
      </c>
      <c r="I49" s="14">
        <v>45</v>
      </c>
      <c r="J49" s="14">
        <v>47</v>
      </c>
      <c r="K49" s="14" t="s">
        <v>125</v>
      </c>
    </row>
    <row r="50" spans="1:11" ht="16.5" x14ac:dyDescent="0.3">
      <c r="A50" s="13" t="s">
        <v>105</v>
      </c>
      <c r="B50" s="19" t="s">
        <v>754</v>
      </c>
      <c r="C50" s="15">
        <v>9.2453703703703705E-2</v>
      </c>
      <c r="D50" s="14" t="s">
        <v>667</v>
      </c>
      <c r="E50" s="14" t="s">
        <v>755</v>
      </c>
      <c r="F50" s="14" t="s">
        <v>669</v>
      </c>
      <c r="G50" s="14" t="s">
        <v>133</v>
      </c>
      <c r="H50" s="14" t="s">
        <v>571</v>
      </c>
      <c r="I50" s="14">
        <v>46</v>
      </c>
      <c r="J50" s="14">
        <v>48</v>
      </c>
      <c r="K50" s="14" t="s">
        <v>125</v>
      </c>
    </row>
    <row r="51" spans="1:11" x14ac:dyDescent="0.3">
      <c r="B51" s="19"/>
      <c r="H51" s="109"/>
      <c r="I51" s="73"/>
      <c r="J51" s="14"/>
    </row>
  </sheetData>
  <autoFilter ref="A2:K2">
    <sortState ref="A3:K50">
      <sortCondition ref="J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Male Master</vt:lpstr>
      <vt:lpstr>Female Master</vt:lpstr>
      <vt:lpstr>CLUBS</vt:lpstr>
      <vt:lpstr>club workings</vt:lpstr>
      <vt:lpstr>R1 RGV TT</vt:lpstr>
      <vt:lpstr>R2 Volcano x 5</vt:lpstr>
      <vt:lpstr>VenTop</vt:lpstr>
      <vt:lpstr>Wandering Flats</vt:lpstr>
      <vt:lpstr>London Pretzel</vt:lpstr>
      <vt:lpstr>R7 Neokyo iTT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2020-11-10T22:04:10Z</dcterms:created>
  <dcterms:modified xsi:type="dcterms:W3CDTF">2022-09-07T12:50:14Z</dcterms:modified>
</cp:coreProperties>
</file>