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ens" sheetId="1" r:id="rId1"/>
  </sheets>
  <definedNames>
    <definedName name="_xlnm._FilterDatabase" localSheetId="0" hidden="1">Mens!$A$2:$N$2</definedName>
  </definedNames>
  <calcPr calcId="145621"/>
</workbook>
</file>

<file path=xl/calcChain.xml><?xml version="1.0" encoding="utf-8"?>
<calcChain xmlns="http://schemas.openxmlformats.org/spreadsheetml/2006/main">
  <c r="L169" i="1" l="1"/>
  <c r="K169" i="1"/>
  <c r="L168" i="1"/>
  <c r="K168" i="1"/>
  <c r="L167" i="1"/>
  <c r="K167" i="1"/>
  <c r="M167" i="1" s="1"/>
  <c r="N167" i="1" s="1"/>
  <c r="L166" i="1"/>
  <c r="K166" i="1"/>
  <c r="L165" i="1"/>
  <c r="K165" i="1"/>
  <c r="M165" i="1" s="1"/>
  <c r="L164" i="1"/>
  <c r="K164" i="1"/>
  <c r="L163" i="1"/>
  <c r="K163" i="1"/>
  <c r="M163" i="1" s="1"/>
  <c r="L162" i="1"/>
  <c r="K162" i="1"/>
  <c r="L161" i="1"/>
  <c r="L160" i="1"/>
  <c r="L159" i="1"/>
  <c r="K159" i="1"/>
  <c r="L158" i="1"/>
  <c r="K158" i="1"/>
  <c r="M158" i="1" s="1"/>
  <c r="N158" i="1" s="1"/>
  <c r="L157" i="1"/>
  <c r="K157" i="1"/>
  <c r="L156" i="1"/>
  <c r="K156" i="1"/>
  <c r="L155" i="1"/>
  <c r="M155" i="1" s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L145" i="1"/>
  <c r="K145" i="1"/>
  <c r="M145" i="1" s="1"/>
  <c r="L144" i="1"/>
  <c r="L143" i="1"/>
  <c r="K143" i="1"/>
  <c r="L142" i="1"/>
  <c r="M142" i="1" s="1"/>
  <c r="L141" i="1"/>
  <c r="M141" i="1" s="1"/>
  <c r="N141" i="1" s="1"/>
  <c r="K141" i="1"/>
  <c r="L140" i="1"/>
  <c r="K140" i="1"/>
  <c r="L139" i="1"/>
  <c r="M139" i="1" s="1"/>
  <c r="N139" i="1" s="1"/>
  <c r="K139" i="1"/>
  <c r="M138" i="1"/>
  <c r="N138" i="1" s="1"/>
  <c r="L137" i="1"/>
  <c r="K137" i="1"/>
  <c r="L136" i="1"/>
  <c r="K136" i="1"/>
  <c r="L135" i="1"/>
  <c r="K135" i="1"/>
  <c r="L134" i="1"/>
  <c r="M134" i="1" s="1"/>
  <c r="L133" i="1"/>
  <c r="K133" i="1"/>
  <c r="L132" i="1"/>
  <c r="M132" i="1" s="1"/>
  <c r="L131" i="1"/>
  <c r="M131" i="1" s="1"/>
  <c r="L130" i="1"/>
  <c r="K130" i="1"/>
  <c r="L129" i="1"/>
  <c r="M129" i="1" s="1"/>
  <c r="L128" i="1"/>
  <c r="K128" i="1"/>
  <c r="L127" i="1"/>
  <c r="M127" i="1" s="1"/>
  <c r="L126" i="1"/>
  <c r="K126" i="1"/>
  <c r="L125" i="1"/>
  <c r="M125" i="1" s="1"/>
  <c r="L124" i="1"/>
  <c r="K124" i="1"/>
  <c r="L123" i="1"/>
  <c r="M123" i="1" s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M110" i="1"/>
  <c r="N110" i="1" s="1"/>
  <c r="L109" i="1"/>
  <c r="K109" i="1"/>
  <c r="M109" i="1" s="1"/>
  <c r="N109" i="1" s="1"/>
  <c r="L108" i="1"/>
  <c r="K108" i="1"/>
  <c r="L107" i="1"/>
  <c r="K107" i="1"/>
  <c r="M107" i="1" s="1"/>
  <c r="L106" i="1"/>
  <c r="K106" i="1"/>
  <c r="M106" i="1" s="1"/>
  <c r="L105" i="1"/>
  <c r="K105" i="1"/>
  <c r="L104" i="1"/>
  <c r="K104" i="1"/>
  <c r="M104" i="1" s="1"/>
  <c r="N104" i="1" s="1"/>
  <c r="L103" i="1"/>
  <c r="K103" i="1"/>
  <c r="M103" i="1" s="1"/>
  <c r="N103" i="1" s="1"/>
  <c r="L102" i="1"/>
  <c r="K102" i="1"/>
  <c r="M102" i="1" s="1"/>
  <c r="N102" i="1" s="1"/>
  <c r="L101" i="1"/>
  <c r="K101" i="1"/>
  <c r="M101" i="1" s="1"/>
  <c r="N101" i="1" s="1"/>
  <c r="L100" i="1"/>
  <c r="M100" i="1" s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L85" i="1"/>
  <c r="K85" i="1"/>
  <c r="M85" i="1" s="1"/>
  <c r="L84" i="1"/>
  <c r="K84" i="1"/>
  <c r="M84" i="1" s="1"/>
  <c r="L83" i="1"/>
  <c r="K83" i="1"/>
  <c r="L82" i="1"/>
  <c r="K82" i="1"/>
  <c r="M82" i="1" s="1"/>
  <c r="L81" i="1"/>
  <c r="K81" i="1"/>
  <c r="L80" i="1"/>
  <c r="K80" i="1"/>
  <c r="M80" i="1" s="1"/>
  <c r="L79" i="1"/>
  <c r="M79" i="1" s="1"/>
  <c r="L78" i="1"/>
  <c r="K78" i="1"/>
  <c r="L77" i="1"/>
  <c r="K77" i="1"/>
  <c r="M77" i="1" s="1"/>
  <c r="L76" i="1"/>
  <c r="K76" i="1"/>
  <c r="L75" i="1"/>
  <c r="L74" i="1"/>
  <c r="K74" i="1"/>
  <c r="L73" i="1"/>
  <c r="K73" i="1"/>
  <c r="M73" i="1" s="1"/>
  <c r="L72" i="1"/>
  <c r="L71" i="1"/>
  <c r="K71" i="1"/>
  <c r="L70" i="1"/>
  <c r="K70" i="1"/>
  <c r="L69" i="1"/>
  <c r="K69" i="1"/>
  <c r="L68" i="1"/>
  <c r="L67" i="1"/>
  <c r="L66" i="1"/>
  <c r="M66" i="1" s="1"/>
  <c r="N66" i="1" s="1"/>
  <c r="L65" i="1"/>
  <c r="M65" i="1" s="1"/>
  <c r="L64" i="1"/>
  <c r="L63" i="1"/>
  <c r="M63" i="1" s="1"/>
  <c r="L62" i="1"/>
  <c r="L61" i="1"/>
  <c r="L60" i="1"/>
  <c r="L59" i="1"/>
  <c r="M59" i="1" s="1"/>
  <c r="L58" i="1"/>
  <c r="L57" i="1"/>
  <c r="M57" i="1" s="1"/>
  <c r="L56" i="1"/>
  <c r="L55" i="1"/>
  <c r="L54" i="1"/>
  <c r="L53" i="1"/>
  <c r="L52" i="1"/>
  <c r="M52" i="1" s="1"/>
  <c r="L51" i="1"/>
  <c r="L50" i="1"/>
  <c r="K50" i="1"/>
  <c r="L49" i="1"/>
  <c r="L48" i="1"/>
  <c r="M48" i="1" s="1"/>
  <c r="K48" i="1"/>
  <c r="L47" i="1"/>
  <c r="M47" i="1" s="1"/>
  <c r="N47" i="1" s="1"/>
  <c r="L46" i="1"/>
  <c r="L45" i="1"/>
  <c r="L44" i="1"/>
  <c r="L43" i="1"/>
  <c r="L42" i="1"/>
  <c r="M42" i="1" s="1"/>
  <c r="N42" i="1" s="1"/>
  <c r="L41" i="1"/>
  <c r="M41" i="1" s="1"/>
  <c r="N41" i="1" s="1"/>
  <c r="L40" i="1"/>
  <c r="M40" i="1" s="1"/>
  <c r="L39" i="1"/>
  <c r="L38" i="1"/>
  <c r="K38" i="1"/>
  <c r="L37" i="1"/>
  <c r="K37" i="1"/>
  <c r="L36" i="1"/>
  <c r="K36" i="1"/>
  <c r="L35" i="1"/>
  <c r="K35" i="1"/>
  <c r="L34" i="1"/>
  <c r="K34" i="1"/>
  <c r="L33" i="1"/>
  <c r="K33" i="1"/>
  <c r="M32" i="1"/>
  <c r="N32" i="1" s="1"/>
  <c r="L31" i="1"/>
  <c r="M31" i="1" s="1"/>
  <c r="N31" i="1" s="1"/>
  <c r="L30" i="1"/>
  <c r="M30" i="1" s="1"/>
  <c r="N30" i="1" s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M22" i="1" s="1"/>
  <c r="K22" i="1"/>
  <c r="L21" i="1"/>
  <c r="K21" i="1"/>
  <c r="L20" i="1"/>
  <c r="M20" i="1" s="1"/>
  <c r="K20" i="1"/>
  <c r="L19" i="1"/>
  <c r="K19" i="1"/>
  <c r="L18" i="1"/>
  <c r="M18" i="1" s="1"/>
  <c r="K18" i="1"/>
  <c r="L17" i="1"/>
  <c r="K17" i="1"/>
  <c r="L16" i="1"/>
  <c r="K16" i="1"/>
  <c r="L14" i="1"/>
  <c r="K14" i="1"/>
  <c r="L13" i="1"/>
  <c r="K13" i="1"/>
  <c r="L12" i="1"/>
  <c r="K12" i="1"/>
  <c r="L11" i="1"/>
  <c r="M11" i="1" s="1"/>
  <c r="L10" i="1"/>
  <c r="L9" i="1"/>
  <c r="K9" i="1"/>
  <c r="L8" i="1"/>
  <c r="L7" i="1"/>
  <c r="K7" i="1"/>
  <c r="L6" i="1"/>
  <c r="L5" i="1"/>
  <c r="L4" i="1"/>
  <c r="L3" i="1"/>
  <c r="M3" i="1" s="1"/>
  <c r="N3" i="1" s="1"/>
  <c r="N135" i="1" l="1"/>
  <c r="M13" i="1"/>
  <c r="M135" i="1"/>
  <c r="M148" i="1"/>
  <c r="M71" i="1"/>
  <c r="M76" i="1"/>
  <c r="M147" i="1"/>
  <c r="M149" i="1"/>
  <c r="M151" i="1"/>
  <c r="M9" i="1"/>
  <c r="M12" i="1"/>
  <c r="M14" i="1"/>
  <c r="M169" i="1"/>
  <c r="N169" i="1" s="1"/>
  <c r="M88" i="1"/>
  <c r="M98" i="1"/>
  <c r="M7" i="1"/>
  <c r="M17" i="1"/>
  <c r="N17" i="1" s="1"/>
  <c r="M25" i="1"/>
  <c r="N25" i="1" s="1"/>
  <c r="M27" i="1"/>
  <c r="N27" i="1" s="1"/>
  <c r="M29" i="1"/>
  <c r="N29" i="1" s="1"/>
  <c r="M43" i="1"/>
  <c r="N43" i="1" s="1"/>
  <c r="M69" i="1"/>
  <c r="M90" i="1"/>
  <c r="M92" i="1"/>
  <c r="M111" i="1"/>
  <c r="M113" i="1"/>
  <c r="M115" i="1"/>
  <c r="M117" i="1"/>
  <c r="M126" i="1"/>
  <c r="M153" i="1"/>
  <c r="M50" i="1"/>
  <c r="M78" i="1"/>
  <c r="N126" i="1"/>
  <c r="M140" i="1"/>
  <c r="N140" i="1" s="1"/>
  <c r="M143" i="1"/>
  <c r="N143" i="1" s="1"/>
  <c r="N79" i="1"/>
  <c r="M16" i="1"/>
  <c r="N16" i="1" s="1"/>
  <c r="M28" i="1"/>
  <c r="N28" i="1" s="1"/>
  <c r="M44" i="1"/>
  <c r="N44" i="1" s="1"/>
  <c r="N65" i="1"/>
  <c r="N84" i="1"/>
  <c r="M87" i="1"/>
  <c r="N87" i="1" s="1"/>
  <c r="M89" i="1"/>
  <c r="M91" i="1"/>
  <c r="M93" i="1"/>
  <c r="M120" i="1"/>
  <c r="M122" i="1"/>
  <c r="N122" i="1" s="1"/>
  <c r="M159" i="1"/>
  <c r="N159" i="1" s="1"/>
  <c r="M162" i="1"/>
  <c r="M164" i="1"/>
  <c r="N164" i="1" s="1"/>
  <c r="M168" i="1"/>
  <c r="N168" i="1" s="1"/>
  <c r="N56" i="1"/>
  <c r="M26" i="1"/>
  <c r="N26" i="1" s="1"/>
  <c r="M34" i="1"/>
  <c r="M36" i="1"/>
  <c r="N36" i="1" s="1"/>
  <c r="M38" i="1"/>
  <c r="N38" i="1" s="1"/>
  <c r="M55" i="1"/>
  <c r="N55" i="1" s="1"/>
  <c r="M56" i="1"/>
  <c r="N57" i="1"/>
  <c r="M61" i="1"/>
  <c r="N61" i="1" s="1"/>
  <c r="M70" i="1"/>
  <c r="N70" i="1" s="1"/>
  <c r="M74" i="1"/>
  <c r="N77" i="1"/>
  <c r="N89" i="1"/>
  <c r="N100" i="1"/>
  <c r="M116" i="1"/>
  <c r="M124" i="1"/>
  <c r="N124" i="1" s="1"/>
  <c r="M130" i="1"/>
  <c r="N130" i="1" s="1"/>
  <c r="M137" i="1"/>
  <c r="N137" i="1" s="1"/>
  <c r="N142" i="1"/>
  <c r="M6" i="1"/>
  <c r="N6" i="1" s="1"/>
  <c r="N34" i="1"/>
  <c r="M60" i="1"/>
  <c r="N60" i="1" s="1"/>
  <c r="N74" i="1"/>
  <c r="N76" i="1"/>
  <c r="M81" i="1"/>
  <c r="N81" i="1" s="1"/>
  <c r="N88" i="1"/>
  <c r="M95" i="1"/>
  <c r="N95" i="1" s="1"/>
  <c r="M97" i="1"/>
  <c r="M99" i="1"/>
  <c r="N99" i="1" s="1"/>
  <c r="M152" i="1"/>
  <c r="M15" i="1"/>
  <c r="N15" i="1" s="1"/>
  <c r="M35" i="1"/>
  <c r="M37" i="1"/>
  <c r="N37" i="1" s="1"/>
  <c r="M54" i="1"/>
  <c r="N54" i="1" s="1"/>
  <c r="N59" i="1"/>
  <c r="M64" i="1"/>
  <c r="N64" i="1" s="1"/>
  <c r="N80" i="1"/>
  <c r="M83" i="1"/>
  <c r="N83" i="1" s="1"/>
  <c r="M86" i="1"/>
  <c r="N86" i="1" s="1"/>
  <c r="M133" i="1"/>
  <c r="N133" i="1" s="1"/>
  <c r="M154" i="1"/>
  <c r="M160" i="1"/>
  <c r="N160" i="1" s="1"/>
  <c r="M166" i="1"/>
  <c r="N166" i="1" s="1"/>
  <c r="N7" i="1"/>
  <c r="M8" i="1"/>
  <c r="N8" i="1" s="1"/>
  <c r="M24" i="1"/>
  <c r="N52" i="1"/>
  <c r="M53" i="1"/>
  <c r="N53" i="1" s="1"/>
  <c r="N63" i="1"/>
  <c r="M75" i="1"/>
  <c r="N75" i="1" s="1"/>
  <c r="N78" i="1"/>
  <c r="N85" i="1"/>
  <c r="M94" i="1"/>
  <c r="N94" i="1" s="1"/>
  <c r="M96" i="1"/>
  <c r="M112" i="1"/>
  <c r="N112" i="1" s="1"/>
  <c r="M119" i="1"/>
  <c r="M128" i="1"/>
  <c r="N128" i="1" s="1"/>
  <c r="N131" i="1"/>
  <c r="N71" i="1"/>
  <c r="N12" i="1"/>
  <c r="N14" i="1"/>
  <c r="N24" i="1"/>
  <c r="N50" i="1"/>
  <c r="N82" i="1"/>
  <c r="N90" i="1"/>
  <c r="N92" i="1"/>
  <c r="N96" i="1"/>
  <c r="N98" i="1"/>
  <c r="N9" i="1"/>
  <c r="N91" i="1"/>
  <c r="N93" i="1"/>
  <c r="N97" i="1"/>
  <c r="N13" i="1"/>
  <c r="N35" i="1"/>
  <c r="N69" i="1"/>
  <c r="N73" i="1"/>
  <c r="M4" i="1"/>
  <c r="N4" i="1" s="1"/>
  <c r="M5" i="1"/>
  <c r="N5" i="1" s="1"/>
  <c r="M10" i="1"/>
  <c r="N10" i="1" s="1"/>
  <c r="M19" i="1"/>
  <c r="N19" i="1" s="1"/>
  <c r="M21" i="1"/>
  <c r="N21" i="1" s="1"/>
  <c r="M23" i="1"/>
  <c r="N23" i="1" s="1"/>
  <c r="M33" i="1"/>
  <c r="N33" i="1" s="1"/>
  <c r="M46" i="1"/>
  <c r="N46" i="1" s="1"/>
  <c r="M49" i="1"/>
  <c r="N49" i="1" s="1"/>
  <c r="N11" i="1"/>
  <c r="N18" i="1"/>
  <c r="N20" i="1"/>
  <c r="N22" i="1"/>
  <c r="M39" i="1"/>
  <c r="N39" i="1" s="1"/>
  <c r="N40" i="1"/>
  <c r="M45" i="1"/>
  <c r="N45" i="1" s="1"/>
  <c r="N48" i="1"/>
  <c r="M51" i="1"/>
  <c r="N51" i="1" s="1"/>
  <c r="M58" i="1"/>
  <c r="N58" i="1" s="1"/>
  <c r="M62" i="1"/>
  <c r="N62" i="1" s="1"/>
  <c r="M67" i="1"/>
  <c r="N67" i="1" s="1"/>
  <c r="M68" i="1"/>
  <c r="N68" i="1" s="1"/>
  <c r="M72" i="1"/>
  <c r="N72" i="1" s="1"/>
  <c r="M105" i="1"/>
  <c r="N105" i="1" s="1"/>
  <c r="N106" i="1"/>
  <c r="N111" i="1"/>
  <c r="N115" i="1"/>
  <c r="N119" i="1"/>
  <c r="N123" i="1"/>
  <c r="N127" i="1"/>
  <c r="N129" i="1"/>
  <c r="M136" i="1"/>
  <c r="N136" i="1" s="1"/>
  <c r="N145" i="1"/>
  <c r="N147" i="1"/>
  <c r="N151" i="1"/>
  <c r="M157" i="1"/>
  <c r="N157" i="1" s="1"/>
  <c r="N162" i="1"/>
  <c r="N150" i="1"/>
  <c r="M108" i="1"/>
  <c r="N108" i="1" s="1"/>
  <c r="N113" i="1"/>
  <c r="M114" i="1"/>
  <c r="N114" i="1" s="1"/>
  <c r="N117" i="1"/>
  <c r="M118" i="1"/>
  <c r="N118" i="1" s="1"/>
  <c r="M121" i="1"/>
  <c r="N121" i="1" s="1"/>
  <c r="N125" i="1"/>
  <c r="N132" i="1"/>
  <c r="N134" i="1"/>
  <c r="M144" i="1"/>
  <c r="N144" i="1" s="1"/>
  <c r="M146" i="1"/>
  <c r="N146" i="1" s="1"/>
  <c r="N149" i="1"/>
  <c r="M150" i="1"/>
  <c r="N153" i="1"/>
  <c r="N154" i="1"/>
  <c r="M156" i="1"/>
  <c r="N156" i="1" s="1"/>
  <c r="M161" i="1"/>
  <c r="N161" i="1" s="1"/>
  <c r="N163" i="1"/>
  <c r="N165" i="1"/>
  <c r="N107" i="1"/>
  <c r="N116" i="1"/>
  <c r="N120" i="1"/>
  <c r="N148" i="1"/>
  <c r="N152" i="1"/>
  <c r="N155" i="1"/>
</calcChain>
</file>

<file path=xl/sharedStrings.xml><?xml version="1.0" encoding="utf-8"?>
<sst xmlns="http://schemas.openxmlformats.org/spreadsheetml/2006/main" count="641" uniqueCount="215">
  <si>
    <t>Cat</t>
  </si>
  <si>
    <t>Name</t>
  </si>
  <si>
    <t>Club</t>
  </si>
  <si>
    <t>1 Tick Tock</t>
  </si>
  <si>
    <t>2 Whole Lotta Lava</t>
  </si>
  <si>
    <t>3 Tempus Fugit TT</t>
  </si>
  <si>
    <t>4 Road to Sky</t>
  </si>
  <si>
    <t>5 Four 1/2 Sisters</t>
  </si>
  <si>
    <t>6 Champs Elysee</t>
  </si>
  <si>
    <t>TOTAL (best 4)</t>
  </si>
  <si>
    <t>Rounds completed</t>
  </si>
  <si>
    <t>Av Score</t>
  </si>
  <si>
    <t>Performance Rate</t>
  </si>
  <si>
    <t>A</t>
  </si>
  <si>
    <t>Rhys Jones</t>
  </si>
  <si>
    <t>Trizone Fitness</t>
  </si>
  <si>
    <t>Snr</t>
  </si>
  <si>
    <t>Matt Blue</t>
  </si>
  <si>
    <t>Carmarthen Triathlon Club</t>
  </si>
  <si>
    <t>Vet</t>
  </si>
  <si>
    <t>Dave Williams</t>
  </si>
  <si>
    <t>Celtic Tri</t>
  </si>
  <si>
    <t>UltraVet</t>
  </si>
  <si>
    <t>Craig Burrows</t>
  </si>
  <si>
    <t>WhittleFit</t>
  </si>
  <si>
    <t>Mas</t>
  </si>
  <si>
    <t>Tom Cooling</t>
  </si>
  <si>
    <t>John Seaward</t>
  </si>
  <si>
    <t>C-Triers</t>
  </si>
  <si>
    <t>James Elgar</t>
  </si>
  <si>
    <t>NEWT</t>
  </si>
  <si>
    <t>Gareth Ayres</t>
  </si>
  <si>
    <t>Port Talbot Harriers</t>
  </si>
  <si>
    <t>Simon Roxburgh</t>
  </si>
  <si>
    <t>GOG Triathlon Club</t>
  </si>
  <si>
    <t>Sion Kelly</t>
  </si>
  <si>
    <t>Wilf Goodfellow</t>
  </si>
  <si>
    <t>WrecsamTri</t>
  </si>
  <si>
    <t>Michael Johnson</t>
  </si>
  <si>
    <t xml:space="preserve">Cr@p Tri </t>
  </si>
  <si>
    <t>Rhys Owen</t>
  </si>
  <si>
    <t>Paddy Livingstone</t>
  </si>
  <si>
    <t>Cardiff University Tri Club</t>
  </si>
  <si>
    <t>U23</t>
  </si>
  <si>
    <t>Caer Timothy</t>
  </si>
  <si>
    <t>Taff Ely Tri Club</t>
  </si>
  <si>
    <t>Tom McCarthy</t>
  </si>
  <si>
    <t>Luke Sullivan</t>
  </si>
  <si>
    <t>Dale Lambrick</t>
  </si>
  <si>
    <t>Swansea Vale Tri</t>
  </si>
  <si>
    <t>Carl Payne</t>
  </si>
  <si>
    <t>James Grandfield</t>
  </si>
  <si>
    <t>William Price</t>
  </si>
  <si>
    <t>Simon Cole</t>
  </si>
  <si>
    <t>Marc Fitzgibbon</t>
  </si>
  <si>
    <t xml:space="preserve">Paul Bruton </t>
  </si>
  <si>
    <t>Mike Kipling</t>
  </si>
  <si>
    <t>CardiffTri</t>
  </si>
  <si>
    <t>Rob Hall</t>
  </si>
  <si>
    <t>Will Wright</t>
  </si>
  <si>
    <t>White Rock Tri</t>
  </si>
  <si>
    <t>Dean Johnston</t>
  </si>
  <si>
    <t>Mike Griffiths</t>
  </si>
  <si>
    <t xml:space="preserve">Paul Williams </t>
  </si>
  <si>
    <t>Gwilym Evans</t>
  </si>
  <si>
    <t>Jon Seymour</t>
  </si>
  <si>
    <t>Tom Foster</t>
  </si>
  <si>
    <t>Lee Williams</t>
  </si>
  <si>
    <t>Andrew Maclean</t>
  </si>
  <si>
    <t>Ryann Mcflynn</t>
  </si>
  <si>
    <t>B</t>
  </si>
  <si>
    <t>Daniel Taylor</t>
  </si>
  <si>
    <t>Luke England</t>
  </si>
  <si>
    <t>Mike Slack</t>
  </si>
  <si>
    <t>Pembrokeshire Velo</t>
  </si>
  <si>
    <t xml:space="preserve">Craig Patterson </t>
  </si>
  <si>
    <t>Mark Suret</t>
  </si>
  <si>
    <t>Henry Wright</t>
  </si>
  <si>
    <t>Simon Moore</t>
  </si>
  <si>
    <t>Peter Lloyd</t>
  </si>
  <si>
    <t>Pembrokeshire Tri Club</t>
  </si>
  <si>
    <t>Dave Murray</t>
  </si>
  <si>
    <t>Andrew Moore</t>
  </si>
  <si>
    <t>Andrew Wilson</t>
  </si>
  <si>
    <t>Cem Kosaner</t>
  </si>
  <si>
    <t>Nick Colmsee</t>
  </si>
  <si>
    <t>Neil Williams</t>
  </si>
  <si>
    <t>Emyr Roberts</t>
  </si>
  <si>
    <t>Grant Falconer</t>
  </si>
  <si>
    <t>Sam Palmer</t>
  </si>
  <si>
    <t>Neil Vicars-Harris</t>
  </si>
  <si>
    <t>Iwan Davies</t>
  </si>
  <si>
    <t>Timothy Ford</t>
  </si>
  <si>
    <t>Iron Jedibra</t>
  </si>
  <si>
    <t>Ashley Tomlinson</t>
  </si>
  <si>
    <t>Martyn Bidwell</t>
  </si>
  <si>
    <t>Chris Williams</t>
  </si>
  <si>
    <t>Edward Morgan</t>
  </si>
  <si>
    <t>Vet 60 +</t>
  </si>
  <si>
    <t>Alex Betts</t>
  </si>
  <si>
    <t>Swifters</t>
  </si>
  <si>
    <t>John Evans</t>
  </si>
  <si>
    <t>Andy Backhouse</t>
  </si>
  <si>
    <t>Chris Bennett</t>
  </si>
  <si>
    <t>Craig Fowler</t>
  </si>
  <si>
    <t>Luke Watson</t>
  </si>
  <si>
    <t>Welsh Triathlon</t>
  </si>
  <si>
    <t>Craig Brindley</t>
  </si>
  <si>
    <t>Matt Colley</t>
  </si>
  <si>
    <t>Steve Hallam</t>
  </si>
  <si>
    <t>Lea Farmer</t>
  </si>
  <si>
    <t>Jon Carrick</t>
  </si>
  <si>
    <t>Tom Graham</t>
  </si>
  <si>
    <t>Oliver Webb</t>
  </si>
  <si>
    <t>Andrew Poston</t>
  </si>
  <si>
    <t>Rhodri Chatfield</t>
  </si>
  <si>
    <t>Steve Hicks</t>
  </si>
  <si>
    <t>Nathan Brace</t>
  </si>
  <si>
    <t>Martin Lightwood</t>
  </si>
  <si>
    <t>James Finch</t>
  </si>
  <si>
    <t>Owen Evans</t>
  </si>
  <si>
    <t>Rhodri Howells</t>
  </si>
  <si>
    <t>Oliver Williams</t>
  </si>
  <si>
    <t>David Morgan</t>
  </si>
  <si>
    <t>Stephen May</t>
  </si>
  <si>
    <t>Adrian Leonard</t>
  </si>
  <si>
    <t>Alex John</t>
  </si>
  <si>
    <t>Mike Edwards</t>
  </si>
  <si>
    <t>Theodore</t>
  </si>
  <si>
    <t>Aled Jenkins</t>
  </si>
  <si>
    <t>Gareth Beck</t>
  </si>
  <si>
    <t>Jonathan Fish</t>
  </si>
  <si>
    <t>Josh Morgan</t>
  </si>
  <si>
    <t>Matthew Reynolds </t>
  </si>
  <si>
    <t>Dominic Taylor</t>
  </si>
  <si>
    <t>James Van Tuyl</t>
  </si>
  <si>
    <t>Mark Whittle</t>
  </si>
  <si>
    <t>James Mcnabb</t>
  </si>
  <si>
    <t>Richie Bowen</t>
  </si>
  <si>
    <t>Ian Darbyshire</t>
  </si>
  <si>
    <t>Alistair Gifford-Moore</t>
  </si>
  <si>
    <t>Garry Vaughan</t>
  </si>
  <si>
    <t>Llewelyn Williams</t>
  </si>
  <si>
    <t>Joe Sage</t>
  </si>
  <si>
    <t>Andy Gibbs</t>
  </si>
  <si>
    <t>Steve payne</t>
  </si>
  <si>
    <t>Stephen Summers</t>
  </si>
  <si>
    <t>Andy Luff</t>
  </si>
  <si>
    <t>Mark Taylor</t>
  </si>
  <si>
    <t>Matt Short</t>
  </si>
  <si>
    <t>James Sidford</t>
  </si>
  <si>
    <t>Ryan Whatley</t>
  </si>
  <si>
    <t>Nino Gatti</t>
  </si>
  <si>
    <t>Pete Francis</t>
  </si>
  <si>
    <t>Stephen Bradbrook</t>
  </si>
  <si>
    <t>James Salt</t>
  </si>
  <si>
    <t>John Fitzpatrick</t>
  </si>
  <si>
    <t>Darragh Crofts</t>
  </si>
  <si>
    <t>Matt Brereton</t>
  </si>
  <si>
    <t>Geran Hughes</t>
  </si>
  <si>
    <t>Kerry Newman</t>
  </si>
  <si>
    <t>Des Richardson</t>
  </si>
  <si>
    <t>Matthew Ashton</t>
  </si>
  <si>
    <t>Chris Armstrong</t>
  </si>
  <si>
    <t>Stuart Edgar</t>
  </si>
  <si>
    <t>C</t>
  </si>
  <si>
    <t>Thomas Amery</t>
  </si>
  <si>
    <t>Tim Scott</t>
  </si>
  <si>
    <t>Rich Kelly</t>
  </si>
  <si>
    <t>Matthew Rodd</t>
  </si>
  <si>
    <t>Bleddyn Edwards</t>
  </si>
  <si>
    <t>Karl Palmer</t>
  </si>
  <si>
    <t>Mike Hayden</t>
  </si>
  <si>
    <t>Chris Adams</t>
  </si>
  <si>
    <t>David Parkinson</t>
  </si>
  <si>
    <t>Jason Brown</t>
  </si>
  <si>
    <t>Paul Davies</t>
  </si>
  <si>
    <t>Mark Edwards</t>
  </si>
  <si>
    <t>Paul Seppman</t>
  </si>
  <si>
    <t>Rick Ellis</t>
  </si>
  <si>
    <t>Martyn Lewis</t>
  </si>
  <si>
    <t>Bledd Evans</t>
  </si>
  <si>
    <t>Leon Shorney</t>
  </si>
  <si>
    <t>Adrian Thomas</t>
  </si>
  <si>
    <t>Sam Downes</t>
  </si>
  <si>
    <t>Nigel James</t>
  </si>
  <si>
    <t>James Courtney</t>
  </si>
  <si>
    <t>Carl Cresswell</t>
  </si>
  <si>
    <t>Martin Curran</t>
  </si>
  <si>
    <t>Cain Thomas</t>
  </si>
  <si>
    <t>Paul Fairclough</t>
  </si>
  <si>
    <t>Neil Brierley</t>
  </si>
  <si>
    <t>Dan Molcher</t>
  </si>
  <si>
    <t xml:space="preserve">Simon Phillips </t>
  </si>
  <si>
    <t>Tinworks Tri</t>
  </si>
  <si>
    <t>Myles Povey</t>
  </si>
  <si>
    <t>Dave Loveless</t>
  </si>
  <si>
    <t>Conrad John</t>
  </si>
  <si>
    <t>D</t>
  </si>
  <si>
    <t>David Manley</t>
  </si>
  <si>
    <t>Ian Jenkins</t>
  </si>
  <si>
    <t>Jonny Graham</t>
  </si>
  <si>
    <t>Matt Beer</t>
  </si>
  <si>
    <t>Tom Wills WR3</t>
  </si>
  <si>
    <t>ZP A</t>
  </si>
  <si>
    <t>Oliver Griffiths</t>
  </si>
  <si>
    <t>ZP B</t>
  </si>
  <si>
    <t>Tim Bailey</t>
  </si>
  <si>
    <t>Risca Tri Club</t>
  </si>
  <si>
    <t>ZP C</t>
  </si>
  <si>
    <t>Marc Bowen</t>
  </si>
  <si>
    <t>Martyn Hurley</t>
  </si>
  <si>
    <t>ZP D</t>
  </si>
  <si>
    <t>David Evans</t>
  </si>
  <si>
    <t>Summer Series - Men's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</si>
</sst>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[$-809]General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Segoe UI Semilight"/>
      <family val="2"/>
    </font>
    <font>
      <sz val="11"/>
      <name val="Calibri"/>
      <family val="2"/>
      <scheme val="minor"/>
    </font>
    <font>
      <sz val="11"/>
      <color theme="1"/>
      <name val="Segoe UI Semilight"/>
      <family val="2"/>
    </font>
    <font>
      <sz val="14"/>
      <color theme="0"/>
      <name val="Segoe UI Semilight"/>
      <family val="2"/>
    </font>
    <font>
      <sz val="12"/>
      <color theme="0"/>
      <name val="Segoe UI Semilight"/>
      <family val="2"/>
    </font>
    <font>
      <sz val="9"/>
      <color theme="0"/>
      <name val="Segoe UI Semilight"/>
      <family val="2"/>
    </font>
    <font>
      <b/>
      <sz val="14"/>
      <color theme="0"/>
      <name val="Segoe UI Semilight"/>
      <family val="2"/>
    </font>
    <font>
      <sz val="10"/>
      <color theme="0"/>
      <name val="Segoe UI Semilight"/>
      <family val="2"/>
    </font>
    <font>
      <sz val="12"/>
      <name val="Segoe UI Semilight"/>
      <family val="2"/>
    </font>
    <font>
      <u/>
      <sz val="11"/>
      <color theme="10"/>
      <name val="Calibri"/>
      <family val="2"/>
      <scheme val="minor"/>
    </font>
    <font>
      <sz val="11"/>
      <name val="Segoe UI Semilight"/>
      <family val="2"/>
    </font>
    <font>
      <sz val="11"/>
      <color rgb="FF000000"/>
      <name val="Calibri"/>
      <family val="2"/>
    </font>
    <font>
      <sz val="26"/>
      <color theme="0"/>
      <name val="Segoe UI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2" fillId="0" borderId="0" applyNumberFormat="0" applyFill="0" applyBorder="0" applyAlignment="0" applyProtection="0"/>
    <xf numFmtId="166" fontId="14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0" fontId="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5" borderId="0" xfId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2" applyFont="1" applyAlignment="1">
      <alignment horizontal="left"/>
    </xf>
    <xf numFmtId="0" fontId="11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center"/>
    </xf>
    <xf numFmtId="0" fontId="7" fillId="9" borderId="0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/>
    </xf>
    <xf numFmtId="0" fontId="13" fillId="0" borderId="0" xfId="0" applyFont="1" applyFill="1"/>
    <xf numFmtId="0" fontId="11" fillId="0" borderId="0" xfId="0" applyFont="1" applyFill="1" applyBorder="1" applyAlignment="1">
      <alignment vertical="center" wrapText="1"/>
    </xf>
    <xf numFmtId="21" fontId="3" fillId="0" borderId="0" xfId="0" applyNumberFormat="1" applyFont="1" applyAlignment="1">
      <alignment horizontal="left"/>
    </xf>
    <xf numFmtId="0" fontId="3" fillId="11" borderId="0" xfId="0" applyFont="1" applyFill="1" applyAlignment="1">
      <alignment horizontal="center"/>
    </xf>
    <xf numFmtId="0" fontId="3" fillId="8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</cellXfs>
  <cellStyles count="4">
    <cellStyle name="Excel Built-in Normal" xfId="3"/>
    <cellStyle name="Good" xfId="1" builtinId="26"/>
    <cellStyle name="Hyperlink" xfId="2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66676</xdr:rowOff>
    </xdr:from>
    <xdr:to>
      <xdr:col>1</xdr:col>
      <xdr:colOff>965135</xdr:colOff>
      <xdr:row>0</xdr:row>
      <xdr:rowOff>590550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104775" y="66676"/>
          <a:ext cx="127946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@p%20Tri" TargetMode="External"/><Relationship Id="rId13" Type="http://schemas.openxmlformats.org/officeDocument/2006/relationships/hyperlink" Target="mailto:Cr@p%20Tri" TargetMode="External"/><Relationship Id="rId3" Type="http://schemas.openxmlformats.org/officeDocument/2006/relationships/hyperlink" Target="mailto:Cr@p%20Tri" TargetMode="External"/><Relationship Id="rId7" Type="http://schemas.openxmlformats.org/officeDocument/2006/relationships/hyperlink" Target="mailto:Cr@p%20Tri" TargetMode="External"/><Relationship Id="rId12" Type="http://schemas.openxmlformats.org/officeDocument/2006/relationships/hyperlink" Target="mailto:Cr@p%20Tri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r@p%20Tri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r@p%20Tri" TargetMode="External"/><Relationship Id="rId6" Type="http://schemas.openxmlformats.org/officeDocument/2006/relationships/hyperlink" Target="mailto:Cr@p%20Tri" TargetMode="External"/><Relationship Id="rId11" Type="http://schemas.openxmlformats.org/officeDocument/2006/relationships/hyperlink" Target="mailto:Cr@p%20Tri" TargetMode="External"/><Relationship Id="rId5" Type="http://schemas.openxmlformats.org/officeDocument/2006/relationships/hyperlink" Target="mailto:Cr@p%20Tri" TargetMode="External"/><Relationship Id="rId15" Type="http://schemas.openxmlformats.org/officeDocument/2006/relationships/hyperlink" Target="mailto:Cr@p%20Tri" TargetMode="External"/><Relationship Id="rId10" Type="http://schemas.openxmlformats.org/officeDocument/2006/relationships/hyperlink" Target="mailto:Cr@p%20Tri" TargetMode="External"/><Relationship Id="rId4" Type="http://schemas.openxmlformats.org/officeDocument/2006/relationships/hyperlink" Target="mailto:Cr@p%20Tri" TargetMode="External"/><Relationship Id="rId9" Type="http://schemas.openxmlformats.org/officeDocument/2006/relationships/hyperlink" Target="mailto:Cr@p%20Tri" TargetMode="External"/><Relationship Id="rId14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zoomScaleNormal="100" workbookViewId="0">
      <selection activeCell="I1" sqref="I1"/>
    </sheetView>
  </sheetViews>
  <sheetFormatPr defaultRowHeight="17.25" x14ac:dyDescent="0.3"/>
  <cols>
    <col min="1" max="1" width="6.28515625" style="1" customWidth="1"/>
    <col min="2" max="2" width="23" customWidth="1"/>
    <col min="3" max="3" width="27.85546875" style="2" customWidth="1"/>
    <col min="4" max="4" width="13.85546875" style="3" customWidth="1"/>
    <col min="5" max="5" width="10.140625" style="1" customWidth="1"/>
    <col min="6" max="6" width="12.140625" style="1" customWidth="1"/>
    <col min="7" max="7" width="14" style="1" customWidth="1"/>
    <col min="8" max="8" width="12.42578125" style="1" customWidth="1"/>
    <col min="9" max="9" width="11.42578125" style="1" customWidth="1"/>
    <col min="10" max="10" width="11" style="1" customWidth="1"/>
    <col min="11" max="11" width="14.42578125" style="1" customWidth="1"/>
    <col min="12" max="12" width="10.5703125" style="1" customWidth="1"/>
    <col min="13" max="13" width="8.7109375" style="1" customWidth="1"/>
    <col min="14" max="14" width="10.7109375" style="1" customWidth="1"/>
  </cols>
  <sheetData>
    <row r="1" spans="1:14" ht="52.5" customHeight="1" x14ac:dyDescent="0.25">
      <c r="A1" s="38"/>
      <c r="B1" s="39"/>
      <c r="C1" s="47" t="s">
        <v>214</v>
      </c>
      <c r="D1" s="40"/>
      <c r="E1" s="38"/>
      <c r="F1" s="38"/>
      <c r="G1" s="38"/>
    </row>
    <row r="2" spans="1:14" s="7" customFormat="1" ht="38.25" customHeight="1" x14ac:dyDescent="0.25">
      <c r="A2" s="41" t="s">
        <v>0</v>
      </c>
      <c r="B2" s="5" t="s">
        <v>1</v>
      </c>
      <c r="C2" s="6" t="s">
        <v>2</v>
      </c>
      <c r="D2" s="42" t="s">
        <v>0</v>
      </c>
      <c r="E2" s="43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5" t="s">
        <v>9</v>
      </c>
      <c r="L2" s="46" t="s">
        <v>10</v>
      </c>
      <c r="M2" s="46" t="s">
        <v>11</v>
      </c>
      <c r="N2" s="46" t="s">
        <v>12</v>
      </c>
    </row>
    <row r="3" spans="1:14" s="15" customFormat="1" x14ac:dyDescent="0.3">
      <c r="A3" s="8" t="s">
        <v>13</v>
      </c>
      <c r="B3" s="9" t="s">
        <v>14</v>
      </c>
      <c r="C3" s="2" t="s">
        <v>15</v>
      </c>
      <c r="D3" s="10" t="s">
        <v>16</v>
      </c>
      <c r="E3" s="8">
        <v>1</v>
      </c>
      <c r="F3" s="8">
        <v>3</v>
      </c>
      <c r="G3" s="8">
        <v>3</v>
      </c>
      <c r="H3" s="8">
        <v>11</v>
      </c>
      <c r="I3" s="8">
        <v>2</v>
      </c>
      <c r="J3" s="8">
        <v>2</v>
      </c>
      <c r="K3" s="11">
        <v>8</v>
      </c>
      <c r="L3" s="12">
        <f>COUNTA(E3,F3,G3,H3,I3,J3)</f>
        <v>6</v>
      </c>
      <c r="M3" s="13">
        <f>K3/L3</f>
        <v>1.3333333333333333</v>
      </c>
      <c r="N3" s="14">
        <f>L3/M3</f>
        <v>4.5</v>
      </c>
    </row>
    <row r="4" spans="1:14" s="15" customFormat="1" ht="20.25" customHeight="1" x14ac:dyDescent="0.3">
      <c r="A4" s="8" t="s">
        <v>13</v>
      </c>
      <c r="B4" s="9" t="s">
        <v>17</v>
      </c>
      <c r="C4" s="2" t="s">
        <v>18</v>
      </c>
      <c r="D4" s="16" t="s">
        <v>19</v>
      </c>
      <c r="E4" s="8">
        <v>7</v>
      </c>
      <c r="F4" s="8">
        <v>1</v>
      </c>
      <c r="G4" s="8">
        <v>1</v>
      </c>
      <c r="H4" s="8"/>
      <c r="I4" s="8"/>
      <c r="J4" s="8">
        <v>1</v>
      </c>
      <c r="K4" s="11">
        <v>10</v>
      </c>
      <c r="L4" s="12">
        <f>COUNTA(E4,F4,G4,H4,I4,J4)</f>
        <v>4</v>
      </c>
      <c r="M4" s="13">
        <f>K4/L4</f>
        <v>2.5</v>
      </c>
      <c r="N4" s="14">
        <f>L4/M4</f>
        <v>1.6</v>
      </c>
    </row>
    <row r="5" spans="1:14" s="15" customFormat="1" ht="17.25" customHeight="1" x14ac:dyDescent="0.3">
      <c r="A5" s="8" t="s">
        <v>13</v>
      </c>
      <c r="B5" s="17" t="s">
        <v>20</v>
      </c>
      <c r="C5" s="18" t="s">
        <v>21</v>
      </c>
      <c r="D5" s="19" t="s">
        <v>22</v>
      </c>
      <c r="E5" s="8">
        <v>3</v>
      </c>
      <c r="F5" s="8">
        <v>2</v>
      </c>
      <c r="G5" s="8">
        <v>7</v>
      </c>
      <c r="H5" s="8">
        <v>5</v>
      </c>
      <c r="I5" s="8">
        <v>1</v>
      </c>
      <c r="J5" s="8"/>
      <c r="K5" s="11">
        <v>11</v>
      </c>
      <c r="L5" s="12">
        <f>COUNTA(E5,F5,G5,H5,I5,J5)</f>
        <v>5</v>
      </c>
      <c r="M5" s="13">
        <f>K5/L5</f>
        <v>2.2000000000000002</v>
      </c>
      <c r="N5" s="14">
        <f>L5/M5</f>
        <v>2.2727272727272725</v>
      </c>
    </row>
    <row r="6" spans="1:14" s="15" customFormat="1" ht="17.25" customHeight="1" x14ac:dyDescent="0.3">
      <c r="A6" s="8" t="s">
        <v>13</v>
      </c>
      <c r="B6" s="20" t="s">
        <v>23</v>
      </c>
      <c r="C6" s="21" t="s">
        <v>24</v>
      </c>
      <c r="D6" s="10" t="s">
        <v>25</v>
      </c>
      <c r="E6" s="8">
        <v>14</v>
      </c>
      <c r="F6" s="8">
        <v>7</v>
      </c>
      <c r="G6" s="8">
        <v>6</v>
      </c>
      <c r="H6" s="8">
        <v>4</v>
      </c>
      <c r="I6" s="8"/>
      <c r="J6" s="8">
        <v>3</v>
      </c>
      <c r="K6" s="11">
        <v>20</v>
      </c>
      <c r="L6" s="12">
        <f>COUNTA(E6,F6,G6,H6,I6,J6)</f>
        <v>5</v>
      </c>
      <c r="M6" s="13">
        <f>K6/L6</f>
        <v>4</v>
      </c>
      <c r="N6" s="14">
        <f>L6/M6</f>
        <v>1.25</v>
      </c>
    </row>
    <row r="7" spans="1:14" s="15" customFormat="1" ht="17.25" customHeight="1" x14ac:dyDescent="0.3">
      <c r="A7" s="8" t="s">
        <v>13</v>
      </c>
      <c r="B7" s="22" t="s">
        <v>26</v>
      </c>
      <c r="C7" s="23" t="s">
        <v>24</v>
      </c>
      <c r="D7" s="10" t="s">
        <v>25</v>
      </c>
      <c r="E7" s="8">
        <v>9</v>
      </c>
      <c r="F7" s="8">
        <v>5</v>
      </c>
      <c r="G7" s="8">
        <v>5</v>
      </c>
      <c r="H7" s="8">
        <v>3</v>
      </c>
      <c r="I7" s="8"/>
      <c r="J7" s="8"/>
      <c r="K7" s="11">
        <f>E7+F7+G7+H7</f>
        <v>22</v>
      </c>
      <c r="L7" s="12">
        <f>COUNTA(E7,F7,G7,H7,I7,J7)</f>
        <v>4</v>
      </c>
      <c r="M7" s="13">
        <f>K7/L7</f>
        <v>5.5</v>
      </c>
      <c r="N7" s="14">
        <f>L7/M7</f>
        <v>0.72727272727272729</v>
      </c>
    </row>
    <row r="8" spans="1:14" s="15" customFormat="1" ht="20.25" customHeight="1" x14ac:dyDescent="0.3">
      <c r="A8" s="8" t="s">
        <v>13</v>
      </c>
      <c r="B8" s="9" t="s">
        <v>27</v>
      </c>
      <c r="C8" s="23" t="s">
        <v>28</v>
      </c>
      <c r="D8" s="10" t="s">
        <v>25</v>
      </c>
      <c r="E8" s="8">
        <v>6</v>
      </c>
      <c r="F8" s="8">
        <v>17</v>
      </c>
      <c r="G8" s="8">
        <v>13</v>
      </c>
      <c r="H8" s="8">
        <v>8</v>
      </c>
      <c r="I8" s="8">
        <v>7</v>
      </c>
      <c r="J8" s="8">
        <v>6</v>
      </c>
      <c r="K8" s="11">
        <v>32</v>
      </c>
      <c r="L8" s="12">
        <f>COUNTA(E8,F8,G8,H8,I8,J8)</f>
        <v>6</v>
      </c>
      <c r="M8" s="13">
        <f>K8/L8</f>
        <v>5.333333333333333</v>
      </c>
      <c r="N8" s="14">
        <f>L8/M8</f>
        <v>1.125</v>
      </c>
    </row>
    <row r="9" spans="1:14" s="15" customFormat="1" ht="20.25" customHeight="1" x14ac:dyDescent="0.3">
      <c r="A9" s="8" t="s">
        <v>13</v>
      </c>
      <c r="B9" s="22" t="s">
        <v>29</v>
      </c>
      <c r="C9" s="23" t="s">
        <v>30</v>
      </c>
      <c r="D9" s="10" t="s">
        <v>25</v>
      </c>
      <c r="E9" s="8">
        <v>4</v>
      </c>
      <c r="F9" s="8">
        <v>11</v>
      </c>
      <c r="G9" s="8">
        <v>8</v>
      </c>
      <c r="H9" s="8">
        <v>16</v>
      </c>
      <c r="I9" s="8"/>
      <c r="J9" s="8"/>
      <c r="K9" s="11">
        <f>E9+F9+G9+H9</f>
        <v>39</v>
      </c>
      <c r="L9" s="12">
        <f>COUNTA(E9,F9,G9,H9,I9,J9)</f>
        <v>4</v>
      </c>
      <c r="M9" s="13">
        <f>K9/L9</f>
        <v>9.75</v>
      </c>
      <c r="N9" s="14">
        <f>L9/M9</f>
        <v>0.41025641025641024</v>
      </c>
    </row>
    <row r="10" spans="1:14" s="15" customFormat="1" ht="17.25" customHeight="1" x14ac:dyDescent="0.3">
      <c r="A10" s="8" t="s">
        <v>13</v>
      </c>
      <c r="B10" s="9" t="s">
        <v>31</v>
      </c>
      <c r="C10" s="23" t="s">
        <v>32</v>
      </c>
      <c r="D10" s="10" t="s">
        <v>25</v>
      </c>
      <c r="E10" s="8">
        <v>20</v>
      </c>
      <c r="F10" s="8">
        <v>22</v>
      </c>
      <c r="G10" s="8">
        <v>18</v>
      </c>
      <c r="H10" s="8">
        <v>15</v>
      </c>
      <c r="I10" s="8">
        <v>6</v>
      </c>
      <c r="J10" s="8">
        <v>8</v>
      </c>
      <c r="K10" s="11">
        <v>47</v>
      </c>
      <c r="L10" s="12">
        <f>COUNTA(E10,F10,G10,H10,I10,J10)</f>
        <v>6</v>
      </c>
      <c r="M10" s="13">
        <f>K10/L10</f>
        <v>7.833333333333333</v>
      </c>
      <c r="N10" s="14">
        <f>L10/M10</f>
        <v>0.76595744680851063</v>
      </c>
    </row>
    <row r="11" spans="1:14" s="15" customFormat="1" ht="17.25" customHeight="1" x14ac:dyDescent="0.3">
      <c r="A11" s="8" t="s">
        <v>13</v>
      </c>
      <c r="B11" s="20" t="s">
        <v>33</v>
      </c>
      <c r="C11" s="23" t="s">
        <v>34</v>
      </c>
      <c r="D11" s="16" t="s">
        <v>19</v>
      </c>
      <c r="E11" s="8">
        <v>12</v>
      </c>
      <c r="F11" s="8">
        <v>21</v>
      </c>
      <c r="G11" s="8">
        <v>16</v>
      </c>
      <c r="H11" s="8">
        <v>12</v>
      </c>
      <c r="I11" s="8"/>
      <c r="J11" s="8">
        <v>7</v>
      </c>
      <c r="K11" s="11">
        <v>47</v>
      </c>
      <c r="L11" s="12">
        <f>COUNTA(E11,F11,G11,H11,I11,J11)</f>
        <v>5</v>
      </c>
      <c r="M11" s="13">
        <f>K11/L11</f>
        <v>9.4</v>
      </c>
      <c r="N11" s="14">
        <f>L11/M11</f>
        <v>0.53191489361702127</v>
      </c>
    </row>
    <row r="12" spans="1:14" s="15" customFormat="1" ht="17.25" customHeight="1" x14ac:dyDescent="0.3">
      <c r="A12" s="8" t="s">
        <v>13</v>
      </c>
      <c r="B12" s="15" t="s">
        <v>35</v>
      </c>
      <c r="C12" s="2" t="s">
        <v>34</v>
      </c>
      <c r="D12" s="10" t="s">
        <v>16</v>
      </c>
      <c r="E12" s="8"/>
      <c r="F12" s="8"/>
      <c r="G12" s="8"/>
      <c r="H12" s="8">
        <v>1</v>
      </c>
      <c r="I12" s="8">
        <v>3</v>
      </c>
      <c r="J12" s="8"/>
      <c r="K12" s="24">
        <f>E12+F12+G12+H12+I12</f>
        <v>4</v>
      </c>
      <c r="L12" s="12">
        <f>COUNTA(E12,F12,G12,H12,I12,J12)</f>
        <v>2</v>
      </c>
      <c r="M12" s="13">
        <f>K12/L12</f>
        <v>2</v>
      </c>
      <c r="N12" s="14">
        <f>L12/M12</f>
        <v>1</v>
      </c>
    </row>
    <row r="13" spans="1:14" s="15" customFormat="1" ht="17.25" customHeight="1" x14ac:dyDescent="0.3">
      <c r="A13" s="8" t="s">
        <v>13</v>
      </c>
      <c r="B13" s="9" t="s">
        <v>36</v>
      </c>
      <c r="C13" s="20" t="s">
        <v>37</v>
      </c>
      <c r="D13" s="10" t="s">
        <v>16</v>
      </c>
      <c r="E13" s="8"/>
      <c r="F13" s="8"/>
      <c r="G13" s="8">
        <v>2</v>
      </c>
      <c r="H13" s="8">
        <v>2</v>
      </c>
      <c r="I13" s="8"/>
      <c r="J13" s="8"/>
      <c r="K13" s="24">
        <f>E13+F13+G13+H13+I13</f>
        <v>4</v>
      </c>
      <c r="L13" s="12">
        <f>COUNTA(E13,F13,G13,H13,I13,J13)</f>
        <v>2</v>
      </c>
      <c r="M13" s="13">
        <f>K13/L13</f>
        <v>2</v>
      </c>
      <c r="N13" s="14">
        <f>L13/M13</f>
        <v>1</v>
      </c>
    </row>
    <row r="14" spans="1:14" s="15" customFormat="1" ht="17.25" customHeight="1" x14ac:dyDescent="0.3">
      <c r="A14" s="8" t="s">
        <v>13</v>
      </c>
      <c r="B14" s="9" t="s">
        <v>38</v>
      </c>
      <c r="C14" s="21" t="s">
        <v>39</v>
      </c>
      <c r="D14" s="10" t="s">
        <v>25</v>
      </c>
      <c r="E14" s="1"/>
      <c r="F14" s="1"/>
      <c r="G14" s="8">
        <v>4</v>
      </c>
      <c r="H14" s="8"/>
      <c r="I14" s="8"/>
      <c r="J14" s="8"/>
      <c r="K14" s="24">
        <f>E14+F14+G14+H14+I14</f>
        <v>4</v>
      </c>
      <c r="L14" s="12">
        <f>COUNTA(E14,F14,G14,H14,I14,J14)</f>
        <v>1</v>
      </c>
      <c r="M14" s="13">
        <f>K14/L14</f>
        <v>4</v>
      </c>
      <c r="N14" s="14">
        <f>L14/M14</f>
        <v>0.25</v>
      </c>
    </row>
    <row r="15" spans="1:14" s="15" customFormat="1" ht="17.25" customHeight="1" x14ac:dyDescent="0.3">
      <c r="A15" s="25" t="s">
        <v>13</v>
      </c>
      <c r="B15" s="9" t="s">
        <v>40</v>
      </c>
      <c r="C15" s="2" t="s">
        <v>15</v>
      </c>
      <c r="D15" s="10" t="s">
        <v>25</v>
      </c>
      <c r="E15" s="26">
        <v>11</v>
      </c>
      <c r="F15" s="26">
        <v>14</v>
      </c>
      <c r="G15" s="8"/>
      <c r="H15" s="8"/>
      <c r="I15" s="8">
        <v>5</v>
      </c>
      <c r="J15" s="8"/>
      <c r="K15" s="24">
        <v>5</v>
      </c>
      <c r="L15" s="12">
        <v>1</v>
      </c>
      <c r="M15" s="13">
        <f>K15/L15</f>
        <v>5</v>
      </c>
      <c r="N15" s="14">
        <f>L15/M15</f>
        <v>0.2</v>
      </c>
    </row>
    <row r="16" spans="1:14" s="15" customFormat="1" ht="17.25" customHeight="1" x14ac:dyDescent="0.3">
      <c r="A16" s="8" t="s">
        <v>13</v>
      </c>
      <c r="B16" s="9" t="s">
        <v>41</v>
      </c>
      <c r="C16" s="23" t="s">
        <v>42</v>
      </c>
      <c r="D16" s="10" t="s">
        <v>43</v>
      </c>
      <c r="E16" s="8">
        <v>10</v>
      </c>
      <c r="F16" s="8"/>
      <c r="G16" s="8"/>
      <c r="H16" s="8"/>
      <c r="I16" s="8"/>
      <c r="J16" s="8"/>
      <c r="K16" s="24">
        <f>E16+F16+G16+H16+I16</f>
        <v>10</v>
      </c>
      <c r="L16" s="12">
        <f>COUNTA(E16,F16,G16,H16,I16,J16)</f>
        <v>1</v>
      </c>
      <c r="M16" s="13">
        <f>K16/L16</f>
        <v>10</v>
      </c>
      <c r="N16" s="14">
        <f>L16/M16</f>
        <v>0.1</v>
      </c>
    </row>
    <row r="17" spans="1:14" s="15" customFormat="1" ht="17.25" customHeight="1" x14ac:dyDescent="0.3">
      <c r="A17" s="8" t="s">
        <v>13</v>
      </c>
      <c r="B17" s="9" t="s">
        <v>44</v>
      </c>
      <c r="C17" s="2" t="s">
        <v>45</v>
      </c>
      <c r="D17" s="10" t="s">
        <v>16</v>
      </c>
      <c r="E17" s="1"/>
      <c r="F17" s="1"/>
      <c r="G17" s="8">
        <v>12</v>
      </c>
      <c r="H17" s="8"/>
      <c r="I17" s="8"/>
      <c r="J17" s="8"/>
      <c r="K17" s="24">
        <f>E17+F17+G17+H17+I17</f>
        <v>12</v>
      </c>
      <c r="L17" s="12">
        <f>COUNTA(E17,F17,G17,H17,I17,J17)</f>
        <v>1</v>
      </c>
      <c r="M17" s="13">
        <f>K17/L17</f>
        <v>12</v>
      </c>
      <c r="N17" s="14">
        <f>L17/M17</f>
        <v>8.3333333333333329E-2</v>
      </c>
    </row>
    <row r="18" spans="1:14" s="15" customFormat="1" ht="17.25" customHeight="1" x14ac:dyDescent="0.3">
      <c r="A18" s="8" t="s">
        <v>13</v>
      </c>
      <c r="B18" s="9" t="s">
        <v>46</v>
      </c>
      <c r="C18" s="23" t="s">
        <v>28</v>
      </c>
      <c r="D18" s="10" t="s">
        <v>25</v>
      </c>
      <c r="E18" s="8">
        <v>13</v>
      </c>
      <c r="F18" s="8"/>
      <c r="G18" s="8"/>
      <c r="H18" s="8"/>
      <c r="I18" s="8"/>
      <c r="J18" s="8"/>
      <c r="K18" s="24">
        <f>E18+F18+G18+H18+I18</f>
        <v>13</v>
      </c>
      <c r="L18" s="12">
        <f>COUNTA(E18,F18,G18,H18,I18,J18)</f>
        <v>1</v>
      </c>
      <c r="M18" s="13">
        <f>K18/L18</f>
        <v>13</v>
      </c>
      <c r="N18" s="14">
        <f>L18/M18</f>
        <v>7.6923076923076927E-2</v>
      </c>
    </row>
    <row r="19" spans="1:14" s="15" customFormat="1" ht="17.25" customHeight="1" x14ac:dyDescent="0.3">
      <c r="A19" s="25" t="s">
        <v>13</v>
      </c>
      <c r="B19" s="9" t="s">
        <v>47</v>
      </c>
      <c r="C19" s="2" t="s">
        <v>30</v>
      </c>
      <c r="D19" s="10" t="s">
        <v>16</v>
      </c>
      <c r="E19" s="8"/>
      <c r="F19" s="8">
        <v>8</v>
      </c>
      <c r="G19" s="8"/>
      <c r="H19" s="8">
        <v>7</v>
      </c>
      <c r="I19" s="8"/>
      <c r="J19" s="8"/>
      <c r="K19" s="24">
        <f>E19+F19+G19+H19+I19</f>
        <v>15</v>
      </c>
      <c r="L19" s="12">
        <f>COUNTA(E19,F19,G19,H19,I19,J19)</f>
        <v>2</v>
      </c>
      <c r="M19" s="13">
        <f>K19/L19</f>
        <v>7.5</v>
      </c>
      <c r="N19" s="14">
        <f>L19/M19</f>
        <v>0.26666666666666666</v>
      </c>
    </row>
    <row r="20" spans="1:14" s="15" customFormat="1" ht="17.25" customHeight="1" x14ac:dyDescent="0.3">
      <c r="A20" s="8" t="s">
        <v>13</v>
      </c>
      <c r="B20" s="9" t="s">
        <v>48</v>
      </c>
      <c r="C20" s="2" t="s">
        <v>49</v>
      </c>
      <c r="D20" s="10" t="s">
        <v>25</v>
      </c>
      <c r="E20" s="8">
        <v>15</v>
      </c>
      <c r="F20" s="8"/>
      <c r="G20" s="8"/>
      <c r="H20" s="8"/>
      <c r="I20" s="8"/>
      <c r="J20" s="8"/>
      <c r="K20" s="24">
        <f>E20+F20+G20+H20+I20</f>
        <v>15</v>
      </c>
      <c r="L20" s="12">
        <f>COUNTA(E20,F20,G20,H20,I20,J20)</f>
        <v>1</v>
      </c>
      <c r="M20" s="13">
        <f>K20/L20</f>
        <v>15</v>
      </c>
      <c r="N20" s="14">
        <f>L20/M20</f>
        <v>6.6666666666666666E-2</v>
      </c>
    </row>
    <row r="21" spans="1:14" s="15" customFormat="1" ht="17.25" customHeight="1" x14ac:dyDescent="0.3">
      <c r="A21" s="8" t="s">
        <v>13</v>
      </c>
      <c r="B21" s="9" t="s">
        <v>50</v>
      </c>
      <c r="C21" s="2" t="s">
        <v>32</v>
      </c>
      <c r="D21" s="10" t="s">
        <v>16</v>
      </c>
      <c r="E21" s="8">
        <v>19</v>
      </c>
      <c r="F21" s="8"/>
      <c r="G21" s="8"/>
      <c r="H21" s="8"/>
      <c r="I21" s="8"/>
      <c r="J21" s="8"/>
      <c r="K21" s="24">
        <f>E21+F21+G21+H21+I21</f>
        <v>19</v>
      </c>
      <c r="L21" s="12">
        <f>COUNTA(E21,F21,G21,H21,I21,J21)</f>
        <v>1</v>
      </c>
      <c r="M21" s="13">
        <f>K21/L21</f>
        <v>19</v>
      </c>
      <c r="N21" s="14">
        <f>L21/M21</f>
        <v>5.2631578947368418E-2</v>
      </c>
    </row>
    <row r="22" spans="1:14" s="15" customFormat="1" ht="17.25" customHeight="1" x14ac:dyDescent="0.3">
      <c r="A22" s="8" t="s">
        <v>13</v>
      </c>
      <c r="B22" s="9" t="s">
        <v>51</v>
      </c>
      <c r="C22" s="2" t="s">
        <v>24</v>
      </c>
      <c r="D22" s="10" t="s">
        <v>25</v>
      </c>
      <c r="E22" s="8">
        <v>2</v>
      </c>
      <c r="F22" s="8">
        <v>4</v>
      </c>
      <c r="G22" s="8"/>
      <c r="H22" s="8">
        <v>14</v>
      </c>
      <c r="I22" s="8"/>
      <c r="J22" s="8"/>
      <c r="K22" s="24">
        <f>E22+F22+G22+H22+I22</f>
        <v>20</v>
      </c>
      <c r="L22" s="12">
        <f>COUNTA(E22,F22,G22,H22,I22,J22)</f>
        <v>3</v>
      </c>
      <c r="M22" s="13">
        <f>K22/L22</f>
        <v>6.666666666666667</v>
      </c>
      <c r="N22" s="14">
        <f>L22/M22</f>
        <v>0.44999999999999996</v>
      </c>
    </row>
    <row r="23" spans="1:14" s="15" customFormat="1" ht="17.25" customHeight="1" x14ac:dyDescent="0.3">
      <c r="A23" s="8" t="s">
        <v>13</v>
      </c>
      <c r="B23" s="20" t="s">
        <v>52</v>
      </c>
      <c r="C23" s="23" t="s">
        <v>34</v>
      </c>
      <c r="D23" s="16" t="s">
        <v>19</v>
      </c>
      <c r="E23" s="8">
        <v>8</v>
      </c>
      <c r="F23" s="8"/>
      <c r="G23" s="8">
        <v>9</v>
      </c>
      <c r="H23" s="8"/>
      <c r="I23" s="8">
        <v>4</v>
      </c>
      <c r="J23" s="8"/>
      <c r="K23" s="24">
        <f>E23+F23+G23+H23+I23</f>
        <v>21</v>
      </c>
      <c r="L23" s="12">
        <f>COUNTA(E23,F23,G23,H23,I23,J23)</f>
        <v>3</v>
      </c>
      <c r="M23" s="13">
        <f>K23/L23</f>
        <v>7</v>
      </c>
      <c r="N23" s="14">
        <f>L23/M23</f>
        <v>0.42857142857142855</v>
      </c>
    </row>
    <row r="24" spans="1:14" s="15" customFormat="1" ht="17.25" customHeight="1" x14ac:dyDescent="0.3">
      <c r="A24" s="8" t="s">
        <v>13</v>
      </c>
      <c r="B24" s="20" t="s">
        <v>53</v>
      </c>
      <c r="C24" s="23" t="s">
        <v>34</v>
      </c>
      <c r="D24" s="10" t="s">
        <v>25</v>
      </c>
      <c r="E24" s="8">
        <v>16</v>
      </c>
      <c r="F24" s="8">
        <v>6</v>
      </c>
      <c r="G24" s="8"/>
      <c r="H24" s="8"/>
      <c r="I24" s="8"/>
      <c r="J24" s="8"/>
      <c r="K24" s="24">
        <f>E24+F24+G24+H24+I24</f>
        <v>22</v>
      </c>
      <c r="L24" s="12">
        <f>COUNTA(E24,F24,G24,H24,I24,J24)</f>
        <v>2</v>
      </c>
      <c r="M24" s="13">
        <f>K24/L24</f>
        <v>11</v>
      </c>
      <c r="N24" s="14">
        <f>L24/M24</f>
        <v>0.18181818181818182</v>
      </c>
    </row>
    <row r="25" spans="1:14" s="15" customFormat="1" ht="17.25" customHeight="1" x14ac:dyDescent="0.3">
      <c r="A25" s="25" t="s">
        <v>13</v>
      </c>
      <c r="B25" s="9" t="s">
        <v>54</v>
      </c>
      <c r="C25" s="23" t="s">
        <v>28</v>
      </c>
      <c r="D25" s="10" t="s">
        <v>25</v>
      </c>
      <c r="E25" s="8"/>
      <c r="F25" s="8">
        <v>23</v>
      </c>
      <c r="G25" s="8"/>
      <c r="H25" s="8"/>
      <c r="I25" s="8"/>
      <c r="J25" s="8"/>
      <c r="K25" s="24">
        <f>E25+F25+G25+H25+I25</f>
        <v>23</v>
      </c>
      <c r="L25" s="12">
        <f>COUNTA(E25,F25,G25,H25,I25,J25)</f>
        <v>1</v>
      </c>
      <c r="M25" s="13">
        <f>K25/L25</f>
        <v>23</v>
      </c>
      <c r="N25" s="14">
        <f>L25/M25</f>
        <v>4.3478260869565216E-2</v>
      </c>
    </row>
    <row r="26" spans="1:14" s="15" customFormat="1" ht="17.25" customHeight="1" x14ac:dyDescent="0.3">
      <c r="A26" s="8" t="s">
        <v>13</v>
      </c>
      <c r="B26" s="22" t="s">
        <v>55</v>
      </c>
      <c r="C26" s="23" t="s">
        <v>30</v>
      </c>
      <c r="D26" s="16" t="s">
        <v>19</v>
      </c>
      <c r="E26" s="8">
        <v>5</v>
      </c>
      <c r="F26" s="8"/>
      <c r="G26" s="8">
        <v>10</v>
      </c>
      <c r="H26" s="8">
        <v>9</v>
      </c>
      <c r="I26" s="8"/>
      <c r="J26" s="8"/>
      <c r="K26" s="24">
        <f>E26+F26+G26+H26+I26</f>
        <v>24</v>
      </c>
      <c r="L26" s="12">
        <f>COUNTA(E26,F26,G26,H26,I26,J26)</f>
        <v>3</v>
      </c>
      <c r="M26" s="13">
        <f>K26/L26</f>
        <v>8</v>
      </c>
      <c r="N26" s="14">
        <f>L26/M26</f>
        <v>0.375</v>
      </c>
    </row>
    <row r="27" spans="1:14" s="15" customFormat="1" ht="17.25" customHeight="1" x14ac:dyDescent="0.3">
      <c r="A27" s="25" t="s">
        <v>13</v>
      </c>
      <c r="B27" s="28" t="s">
        <v>56</v>
      </c>
      <c r="C27" s="23" t="s">
        <v>57</v>
      </c>
      <c r="D27" s="10" t="s">
        <v>25</v>
      </c>
      <c r="E27" s="8"/>
      <c r="F27" s="8">
        <v>12</v>
      </c>
      <c r="G27" s="8">
        <v>14</v>
      </c>
      <c r="H27" s="8"/>
      <c r="I27" s="8"/>
      <c r="J27" s="8"/>
      <c r="K27" s="24">
        <f>E27+F27+G27+H27+I27</f>
        <v>26</v>
      </c>
      <c r="L27" s="12">
        <f>COUNTA(E27,F27,G27,H27,I27,J27)</f>
        <v>2</v>
      </c>
      <c r="M27" s="13">
        <f>K27/L27</f>
        <v>13</v>
      </c>
      <c r="N27" s="14">
        <f>L27/M27</f>
        <v>0.15384615384615385</v>
      </c>
    </row>
    <row r="28" spans="1:14" s="15" customFormat="1" ht="17.25" customHeight="1" x14ac:dyDescent="0.3">
      <c r="A28" s="8" t="s">
        <v>13</v>
      </c>
      <c r="B28" s="20" t="s">
        <v>58</v>
      </c>
      <c r="C28" s="23" t="s">
        <v>21</v>
      </c>
      <c r="D28" s="10" t="s">
        <v>25</v>
      </c>
      <c r="E28" s="8">
        <v>11</v>
      </c>
      <c r="F28" s="8">
        <v>16</v>
      </c>
      <c r="G28" s="8"/>
      <c r="H28" s="8"/>
      <c r="I28" s="8"/>
      <c r="J28" s="8"/>
      <c r="K28" s="24">
        <f>E28+F28+G28+H28+I28</f>
        <v>27</v>
      </c>
      <c r="L28" s="12">
        <f>COUNTA(E28,F28,G28,H28,I28,J28)</f>
        <v>2</v>
      </c>
      <c r="M28" s="13">
        <f>K28/L28</f>
        <v>13.5</v>
      </c>
      <c r="N28" s="14">
        <f>L28/M28</f>
        <v>0.14814814814814814</v>
      </c>
    </row>
    <row r="29" spans="1:14" s="15" customFormat="1" ht="17.25" customHeight="1" x14ac:dyDescent="0.3">
      <c r="A29" s="8" t="s">
        <v>13</v>
      </c>
      <c r="B29" s="9" t="s">
        <v>59</v>
      </c>
      <c r="C29" s="23" t="s">
        <v>60</v>
      </c>
      <c r="D29" s="10" t="s">
        <v>25</v>
      </c>
      <c r="E29" s="8">
        <v>17</v>
      </c>
      <c r="F29" s="8">
        <v>10</v>
      </c>
      <c r="G29" s="8"/>
      <c r="H29" s="8"/>
      <c r="I29" s="8"/>
      <c r="J29" s="8"/>
      <c r="K29" s="24">
        <f>E29+F29+G29+H29+I29</f>
        <v>27</v>
      </c>
      <c r="L29" s="12">
        <f>COUNTA(E29,F29,G29,H29,I29,J29)</f>
        <v>2</v>
      </c>
      <c r="M29" s="13">
        <f>K29/L29</f>
        <v>13.5</v>
      </c>
      <c r="N29" s="14">
        <f>L29/M29</f>
        <v>0.14814814814814814</v>
      </c>
    </row>
    <row r="30" spans="1:14" s="15" customFormat="1" ht="17.25" customHeight="1" x14ac:dyDescent="0.3">
      <c r="A30" s="25" t="s">
        <v>13</v>
      </c>
      <c r="B30" s="9" t="s">
        <v>61</v>
      </c>
      <c r="C30" s="23" t="s">
        <v>32</v>
      </c>
      <c r="D30" s="16" t="s">
        <v>19</v>
      </c>
      <c r="E30" s="8"/>
      <c r="F30" s="8">
        <v>9</v>
      </c>
      <c r="G30" s="8">
        <v>17</v>
      </c>
      <c r="H30" s="8"/>
      <c r="I30" s="8"/>
      <c r="J30" s="8">
        <v>5</v>
      </c>
      <c r="K30" s="24">
        <v>31</v>
      </c>
      <c r="L30" s="12">
        <f>COUNTA(E30,F30,G30,H30,I30,J30)</f>
        <v>3</v>
      </c>
      <c r="M30" s="13">
        <f>K30/L30</f>
        <v>10.333333333333334</v>
      </c>
      <c r="N30" s="14">
        <f>L30/M30</f>
        <v>0.29032258064516125</v>
      </c>
    </row>
    <row r="31" spans="1:14" s="15" customFormat="1" ht="17.25" customHeight="1" x14ac:dyDescent="0.3">
      <c r="A31" s="25" t="s">
        <v>13</v>
      </c>
      <c r="B31" s="22" t="s">
        <v>62</v>
      </c>
      <c r="C31" s="23" t="s">
        <v>30</v>
      </c>
      <c r="D31" s="10" t="s">
        <v>25</v>
      </c>
      <c r="E31" s="8"/>
      <c r="F31" s="8">
        <v>19</v>
      </c>
      <c r="G31" s="8"/>
      <c r="H31" s="8">
        <v>10</v>
      </c>
      <c r="I31" s="8"/>
      <c r="J31" s="8">
        <v>4</v>
      </c>
      <c r="K31" s="24">
        <v>33</v>
      </c>
      <c r="L31" s="12">
        <f>COUNTA(E31,F31,G31,H31,I31,J31)</f>
        <v>3</v>
      </c>
      <c r="M31" s="13">
        <f>K31/L31</f>
        <v>11</v>
      </c>
      <c r="N31" s="14">
        <f>L31/M31</f>
        <v>0.27272727272727271</v>
      </c>
    </row>
    <row r="32" spans="1:14" s="15" customFormat="1" ht="17.25" customHeight="1" x14ac:dyDescent="0.3">
      <c r="A32" s="25" t="s">
        <v>13</v>
      </c>
      <c r="B32" s="20" t="s">
        <v>63</v>
      </c>
      <c r="C32" s="23" t="s">
        <v>21</v>
      </c>
      <c r="D32" s="16" t="s">
        <v>19</v>
      </c>
      <c r="E32" s="26">
        <v>35</v>
      </c>
      <c r="F32" s="8">
        <v>14</v>
      </c>
      <c r="G32" s="8">
        <v>15</v>
      </c>
      <c r="H32" s="8">
        <v>6</v>
      </c>
      <c r="I32" s="8"/>
      <c r="J32" s="8"/>
      <c r="K32" s="24">
        <v>35</v>
      </c>
      <c r="L32" s="12">
        <v>3</v>
      </c>
      <c r="M32" s="13">
        <f>K32/L32</f>
        <v>11.666666666666666</v>
      </c>
      <c r="N32" s="14">
        <f>L32/M32</f>
        <v>0.25714285714285717</v>
      </c>
    </row>
    <row r="33" spans="1:14" s="15" customFormat="1" ht="17.25" customHeight="1" x14ac:dyDescent="0.3">
      <c r="A33" s="8" t="s">
        <v>13</v>
      </c>
      <c r="B33" s="28" t="s">
        <v>64</v>
      </c>
      <c r="C33" s="23" t="s">
        <v>57</v>
      </c>
      <c r="D33" s="10" t="s">
        <v>16</v>
      </c>
      <c r="E33" s="8">
        <v>18</v>
      </c>
      <c r="F33" s="8"/>
      <c r="G33" s="8">
        <v>19</v>
      </c>
      <c r="H33" s="8"/>
      <c r="I33" s="8"/>
      <c r="J33" s="8"/>
      <c r="K33" s="24">
        <f>E33+F33+G33+H33+I33</f>
        <v>37</v>
      </c>
      <c r="L33" s="12">
        <f>COUNTA(E33,F33,G33,H33,I33,J33)</f>
        <v>2</v>
      </c>
      <c r="M33" s="13">
        <f>K33/L33</f>
        <v>18.5</v>
      </c>
      <c r="N33" s="14">
        <f>L33/M33</f>
        <v>0.10810810810810811</v>
      </c>
    </row>
    <row r="34" spans="1:14" s="15" customFormat="1" ht="17.25" customHeight="1" x14ac:dyDescent="0.3">
      <c r="A34" s="8" t="s">
        <v>13</v>
      </c>
      <c r="B34" s="20" t="s">
        <v>65</v>
      </c>
      <c r="C34" s="23" t="s">
        <v>34</v>
      </c>
      <c r="D34" s="10" t="s">
        <v>25</v>
      </c>
      <c r="E34" s="8">
        <v>21</v>
      </c>
      <c r="F34" s="8">
        <v>20</v>
      </c>
      <c r="G34" s="8"/>
      <c r="H34" s="8"/>
      <c r="I34" s="8"/>
      <c r="J34" s="8"/>
      <c r="K34" s="24">
        <f>E34+F34+G34+H34+I34</f>
        <v>41</v>
      </c>
      <c r="L34" s="12">
        <f>COUNTA(E34,F34,G34,H34,I34,J34)</f>
        <v>2</v>
      </c>
      <c r="M34" s="13">
        <f>K34/L34</f>
        <v>20.5</v>
      </c>
      <c r="N34" s="14">
        <f>L34/M34</f>
        <v>9.7560975609756101E-2</v>
      </c>
    </row>
    <row r="35" spans="1:14" s="15" customFormat="1" ht="17.25" customHeight="1" x14ac:dyDescent="0.3">
      <c r="A35" s="8" t="s">
        <v>13</v>
      </c>
      <c r="B35" s="9" t="s">
        <v>66</v>
      </c>
      <c r="C35" s="2" t="s">
        <v>24</v>
      </c>
      <c r="D35" s="10" t="s">
        <v>25</v>
      </c>
      <c r="E35" s="8">
        <v>23</v>
      </c>
      <c r="F35" s="8">
        <v>18</v>
      </c>
      <c r="G35" s="8"/>
      <c r="H35" s="8"/>
      <c r="I35" s="8"/>
      <c r="J35" s="8"/>
      <c r="K35" s="24">
        <f>E35+F35+G35+H35+I35</f>
        <v>41</v>
      </c>
      <c r="L35" s="12">
        <f>COUNTA(E35,F35,G35,H35,I35,J35)</f>
        <v>2</v>
      </c>
      <c r="M35" s="13">
        <f>K35/L35</f>
        <v>20.5</v>
      </c>
      <c r="N35" s="14">
        <f>L35/M35</f>
        <v>9.7560975609756101E-2</v>
      </c>
    </row>
    <row r="36" spans="1:14" s="15" customFormat="1" ht="17.25" customHeight="1" x14ac:dyDescent="0.3">
      <c r="A36" s="8" t="s">
        <v>13</v>
      </c>
      <c r="B36" s="9" t="s">
        <v>67</v>
      </c>
      <c r="C36" s="2"/>
      <c r="D36" s="10"/>
      <c r="E36" s="8">
        <v>22</v>
      </c>
      <c r="F36" s="8">
        <v>15</v>
      </c>
      <c r="G36" s="8">
        <v>11</v>
      </c>
      <c r="H36" s="8"/>
      <c r="I36" s="8"/>
      <c r="J36" s="8"/>
      <c r="K36" s="24">
        <f>E36+F36+G36+H36+I36</f>
        <v>48</v>
      </c>
      <c r="L36" s="12">
        <f>COUNTA(E36,F36,G36,H36,I36,J36)</f>
        <v>3</v>
      </c>
      <c r="M36" s="13">
        <f>K36/L36</f>
        <v>16</v>
      </c>
      <c r="N36" s="14">
        <f>L36/M36</f>
        <v>0.1875</v>
      </c>
    </row>
    <row r="37" spans="1:14" s="15" customFormat="1" ht="17.25" customHeight="1" x14ac:dyDescent="0.3">
      <c r="A37" s="8" t="s">
        <v>13</v>
      </c>
      <c r="B37" s="20" t="s">
        <v>68</v>
      </c>
      <c r="C37" s="23" t="s">
        <v>57</v>
      </c>
      <c r="D37" s="16" t="s">
        <v>22</v>
      </c>
      <c r="E37" s="8">
        <v>24</v>
      </c>
      <c r="F37" s="8">
        <v>24</v>
      </c>
      <c r="G37" s="8"/>
      <c r="H37" s="8"/>
      <c r="I37" s="8"/>
      <c r="J37" s="8"/>
      <c r="K37" s="24">
        <f>E37+F37+G37+H37+I37</f>
        <v>48</v>
      </c>
      <c r="L37" s="12">
        <f>COUNTA(E37,F37,G37,H37,I37,J37)</f>
        <v>2</v>
      </c>
      <c r="M37" s="13">
        <f>K37/L37</f>
        <v>24</v>
      </c>
      <c r="N37" s="14">
        <f>L37/M37</f>
        <v>8.3333333333333329E-2</v>
      </c>
    </row>
    <row r="38" spans="1:14" s="15" customFormat="1" ht="17.25" customHeight="1" x14ac:dyDescent="0.3">
      <c r="A38" s="8" t="s">
        <v>13</v>
      </c>
      <c r="B38" s="9" t="s">
        <v>69</v>
      </c>
      <c r="C38" s="2" t="s">
        <v>30</v>
      </c>
      <c r="D38" s="10"/>
      <c r="E38" s="8">
        <v>25</v>
      </c>
      <c r="F38" s="8">
        <v>13</v>
      </c>
      <c r="G38" s="8"/>
      <c r="H38" s="8">
        <v>13</v>
      </c>
      <c r="I38" s="8"/>
      <c r="J38" s="8"/>
      <c r="K38" s="24">
        <f>E38+F38+G38+H38+I38</f>
        <v>51</v>
      </c>
      <c r="L38" s="12">
        <f>COUNTA(E38,F38,G38,H38,I38,J38)</f>
        <v>3</v>
      </c>
      <c r="M38" s="13">
        <f>K38/L38</f>
        <v>17</v>
      </c>
      <c r="N38" s="14">
        <f>L38/M38</f>
        <v>0.17647058823529413</v>
      </c>
    </row>
    <row r="39" spans="1:14" s="15" customFormat="1" x14ac:dyDescent="0.3">
      <c r="A39" s="8" t="s">
        <v>70</v>
      </c>
      <c r="B39" s="9" t="s">
        <v>71</v>
      </c>
      <c r="C39" s="23" t="s">
        <v>60</v>
      </c>
      <c r="D39" s="10" t="s">
        <v>25</v>
      </c>
      <c r="E39" s="8">
        <v>16</v>
      </c>
      <c r="F39" s="8">
        <v>5</v>
      </c>
      <c r="G39" s="8">
        <v>1</v>
      </c>
      <c r="H39" s="8">
        <v>3</v>
      </c>
      <c r="I39" s="8">
        <v>2</v>
      </c>
      <c r="J39" s="8">
        <v>1</v>
      </c>
      <c r="K39" s="11">
        <v>7</v>
      </c>
      <c r="L39" s="12">
        <f>COUNTA(E39,F39,G39,H39,I39,J39)</f>
        <v>6</v>
      </c>
      <c r="M39" s="13">
        <f>K39/L39</f>
        <v>1.1666666666666667</v>
      </c>
      <c r="N39" s="14">
        <f>L39/M39</f>
        <v>5.1428571428571423</v>
      </c>
    </row>
    <row r="40" spans="1:14" s="15" customFormat="1" ht="17.25" customHeight="1" x14ac:dyDescent="0.3">
      <c r="A40" s="8" t="s">
        <v>70</v>
      </c>
      <c r="B40" s="9" t="s">
        <v>72</v>
      </c>
      <c r="C40" s="2" t="s">
        <v>24</v>
      </c>
      <c r="D40" s="10" t="s">
        <v>25</v>
      </c>
      <c r="E40" s="8">
        <v>24</v>
      </c>
      <c r="F40" s="8">
        <v>6</v>
      </c>
      <c r="G40" s="8">
        <v>6</v>
      </c>
      <c r="H40" s="8">
        <v>1</v>
      </c>
      <c r="I40" s="8">
        <v>1</v>
      </c>
      <c r="J40" s="8"/>
      <c r="K40" s="11">
        <v>14</v>
      </c>
      <c r="L40" s="12">
        <f>COUNTA(E40,F40,G40,H40,I40,J40)</f>
        <v>5</v>
      </c>
      <c r="M40" s="13">
        <f>K40/L40</f>
        <v>2.8</v>
      </c>
      <c r="N40" s="14">
        <f>L40/M40</f>
        <v>1.7857142857142858</v>
      </c>
    </row>
    <row r="41" spans="1:14" s="15" customFormat="1" x14ac:dyDescent="0.3">
      <c r="A41" s="8" t="s">
        <v>70</v>
      </c>
      <c r="B41" s="9" t="s">
        <v>73</v>
      </c>
      <c r="C41" s="2" t="s">
        <v>74</v>
      </c>
      <c r="D41" s="10"/>
      <c r="E41" s="8">
        <v>2</v>
      </c>
      <c r="F41" s="8">
        <v>12</v>
      </c>
      <c r="G41" s="8">
        <v>4</v>
      </c>
      <c r="H41" s="8"/>
      <c r="I41" s="8"/>
      <c r="J41" s="8">
        <v>6</v>
      </c>
      <c r="K41" s="11">
        <v>24</v>
      </c>
      <c r="L41" s="12">
        <f>COUNTA(E41,F41,G41,H41,I41,J41)</f>
        <v>4</v>
      </c>
      <c r="M41" s="13">
        <f>K41/L41</f>
        <v>6</v>
      </c>
      <c r="N41" s="14">
        <f>L41/M41</f>
        <v>0.66666666666666663</v>
      </c>
    </row>
    <row r="42" spans="1:14" s="15" customFormat="1" ht="17.25" customHeight="1" x14ac:dyDescent="0.3">
      <c r="A42" s="8" t="s">
        <v>70</v>
      </c>
      <c r="B42" s="22" t="s">
        <v>75</v>
      </c>
      <c r="C42" s="23" t="s">
        <v>30</v>
      </c>
      <c r="D42" s="16" t="s">
        <v>19</v>
      </c>
      <c r="E42" s="8">
        <v>15</v>
      </c>
      <c r="F42" s="8">
        <v>25</v>
      </c>
      <c r="G42" s="8">
        <v>7</v>
      </c>
      <c r="H42" s="8">
        <v>7</v>
      </c>
      <c r="I42" s="8">
        <v>3</v>
      </c>
      <c r="J42" s="8">
        <v>10</v>
      </c>
      <c r="K42" s="11">
        <v>27</v>
      </c>
      <c r="L42" s="12">
        <f>COUNTA(E42,F42,G42,H42,I42,J42)</f>
        <v>6</v>
      </c>
      <c r="M42" s="13">
        <f>K42/L42</f>
        <v>4.5</v>
      </c>
      <c r="N42" s="14">
        <f>L42/M42</f>
        <v>1.3333333333333333</v>
      </c>
    </row>
    <row r="43" spans="1:14" s="15" customFormat="1" ht="17.25" customHeight="1" x14ac:dyDescent="0.3">
      <c r="A43" s="8" t="s">
        <v>70</v>
      </c>
      <c r="B43" s="20" t="s">
        <v>76</v>
      </c>
      <c r="C43" s="23" t="s">
        <v>57</v>
      </c>
      <c r="D43" s="16" t="s">
        <v>19</v>
      </c>
      <c r="E43" s="8">
        <v>6</v>
      </c>
      <c r="F43" s="8">
        <v>4</v>
      </c>
      <c r="G43" s="8"/>
      <c r="H43" s="8">
        <v>10</v>
      </c>
      <c r="I43" s="8"/>
      <c r="J43" s="8">
        <v>8</v>
      </c>
      <c r="K43" s="11">
        <v>28</v>
      </c>
      <c r="L43" s="12">
        <f>COUNTA(E43,F43,G43,H43,I43,J43)</f>
        <v>4</v>
      </c>
      <c r="M43" s="13">
        <f>K43/L43</f>
        <v>7</v>
      </c>
      <c r="N43" s="14">
        <f>L43/M43</f>
        <v>0.5714285714285714</v>
      </c>
    </row>
    <row r="44" spans="1:14" s="15" customFormat="1" ht="17.25" customHeight="1" x14ac:dyDescent="0.3">
      <c r="A44" s="8" t="s">
        <v>70</v>
      </c>
      <c r="B44" s="9" t="s">
        <v>77</v>
      </c>
      <c r="C44" s="23" t="s">
        <v>60</v>
      </c>
      <c r="D44" s="16" t="s">
        <v>19</v>
      </c>
      <c r="E44" s="8">
        <v>12</v>
      </c>
      <c r="F44" s="8">
        <v>16</v>
      </c>
      <c r="G44" s="8">
        <v>12</v>
      </c>
      <c r="H44" s="8">
        <v>5</v>
      </c>
      <c r="I44" s="8">
        <v>5</v>
      </c>
      <c r="J44" s="8">
        <v>7</v>
      </c>
      <c r="K44" s="11">
        <v>29</v>
      </c>
      <c r="L44" s="12">
        <f>COUNTA(E44,F44,G44,H44,I44,J44)</f>
        <v>6</v>
      </c>
      <c r="M44" s="13">
        <f>K44/L44</f>
        <v>4.833333333333333</v>
      </c>
      <c r="N44" s="14">
        <f>L44/M44</f>
        <v>1.2413793103448276</v>
      </c>
    </row>
    <row r="45" spans="1:14" s="15" customFormat="1" x14ac:dyDescent="0.3">
      <c r="A45" s="8" t="s">
        <v>70</v>
      </c>
      <c r="B45" s="20" t="s">
        <v>78</v>
      </c>
      <c r="C45" s="21" t="s">
        <v>39</v>
      </c>
      <c r="D45" s="16" t="s">
        <v>19</v>
      </c>
      <c r="E45" s="8">
        <v>5</v>
      </c>
      <c r="F45" s="8">
        <v>9</v>
      </c>
      <c r="G45" s="8">
        <v>13</v>
      </c>
      <c r="H45" s="8"/>
      <c r="I45" s="8"/>
      <c r="J45" s="8">
        <v>3</v>
      </c>
      <c r="K45" s="11">
        <v>30</v>
      </c>
      <c r="L45" s="12">
        <f>COUNTA(E45,F45,G45,H45,I45,J45)</f>
        <v>4</v>
      </c>
      <c r="M45" s="13">
        <f>K45/L45</f>
        <v>7.5</v>
      </c>
      <c r="N45" s="14">
        <f>L45/M45</f>
        <v>0.53333333333333333</v>
      </c>
    </row>
    <row r="46" spans="1:14" s="15" customFormat="1" ht="17.25" customHeight="1" x14ac:dyDescent="0.3">
      <c r="A46" s="8" t="s">
        <v>70</v>
      </c>
      <c r="B46" s="9" t="s">
        <v>79</v>
      </c>
      <c r="C46" s="2" t="s">
        <v>80</v>
      </c>
      <c r="D46" s="19" t="s">
        <v>22</v>
      </c>
      <c r="E46" s="8"/>
      <c r="F46" s="8">
        <v>42</v>
      </c>
      <c r="G46" s="8">
        <v>3</v>
      </c>
      <c r="H46" s="8">
        <v>13</v>
      </c>
      <c r="I46" s="8">
        <v>4</v>
      </c>
      <c r="J46" s="8">
        <v>13</v>
      </c>
      <c r="K46" s="11">
        <v>33</v>
      </c>
      <c r="L46" s="12">
        <f>COUNTA(E46,F46,G46,H46,I46,J46)</f>
        <v>5</v>
      </c>
      <c r="M46" s="13">
        <f>K46/L46</f>
        <v>6.6</v>
      </c>
      <c r="N46" s="14">
        <f>L46/M46</f>
        <v>0.75757575757575757</v>
      </c>
    </row>
    <row r="47" spans="1:14" s="15" customFormat="1" ht="17.25" customHeight="1" x14ac:dyDescent="0.3">
      <c r="A47" s="8" t="s">
        <v>70</v>
      </c>
      <c r="B47" s="9" t="s">
        <v>81</v>
      </c>
      <c r="C47" s="21" t="s">
        <v>39</v>
      </c>
      <c r="D47" s="16" t="s">
        <v>19</v>
      </c>
      <c r="E47" s="8"/>
      <c r="F47" s="8">
        <v>10</v>
      </c>
      <c r="G47" s="8">
        <v>9</v>
      </c>
      <c r="H47" s="8">
        <v>11</v>
      </c>
      <c r="I47" s="8"/>
      <c r="J47" s="8">
        <v>11</v>
      </c>
      <c r="K47" s="11">
        <v>41</v>
      </c>
      <c r="L47" s="12">
        <f>COUNTA(E47,F47,G47,H47,I47,J47)</f>
        <v>4</v>
      </c>
      <c r="M47" s="13">
        <f>K47/L47</f>
        <v>10.25</v>
      </c>
      <c r="N47" s="14">
        <f>L47/M47</f>
        <v>0.3902439024390244</v>
      </c>
    </row>
    <row r="48" spans="1:14" s="15" customFormat="1" ht="17.25" customHeight="1" x14ac:dyDescent="0.3">
      <c r="A48" s="8" t="s">
        <v>70</v>
      </c>
      <c r="B48" s="20" t="s">
        <v>82</v>
      </c>
      <c r="C48" s="21" t="s">
        <v>39</v>
      </c>
      <c r="D48" s="19" t="s">
        <v>22</v>
      </c>
      <c r="E48" s="8">
        <v>10</v>
      </c>
      <c r="F48" s="8">
        <v>13</v>
      </c>
      <c r="G48" s="8">
        <v>8</v>
      </c>
      <c r="H48" s="8">
        <v>17</v>
      </c>
      <c r="I48" s="8"/>
      <c r="J48" s="8"/>
      <c r="K48" s="11">
        <f>E48+F48+G48+H48</f>
        <v>48</v>
      </c>
      <c r="L48" s="12">
        <f>COUNTA(E48,F48,G48,H48,I48,J48)</f>
        <v>4</v>
      </c>
      <c r="M48" s="13">
        <f>K48/L48</f>
        <v>12</v>
      </c>
      <c r="N48" s="14">
        <f>L48/M48</f>
        <v>0.33333333333333331</v>
      </c>
    </row>
    <row r="49" spans="1:14" s="15" customFormat="1" ht="17.25" customHeight="1" x14ac:dyDescent="0.3">
      <c r="A49" s="8" t="s">
        <v>70</v>
      </c>
      <c r="B49" s="28" t="s">
        <v>83</v>
      </c>
      <c r="C49" s="23" t="s">
        <v>57</v>
      </c>
      <c r="D49" s="10" t="s">
        <v>25</v>
      </c>
      <c r="E49" s="8">
        <v>7</v>
      </c>
      <c r="F49" s="8">
        <v>17</v>
      </c>
      <c r="G49" s="8">
        <v>24</v>
      </c>
      <c r="H49" s="8"/>
      <c r="I49" s="8"/>
      <c r="J49" s="8">
        <v>14</v>
      </c>
      <c r="K49" s="11">
        <v>62</v>
      </c>
      <c r="L49" s="12">
        <f>COUNTA(E49,F49,G49,H49,I49,J49)</f>
        <v>4</v>
      </c>
      <c r="M49" s="13">
        <f>K49/L49</f>
        <v>15.5</v>
      </c>
      <c r="N49" s="14">
        <f>L49/M49</f>
        <v>0.25806451612903225</v>
      </c>
    </row>
    <row r="50" spans="1:14" s="15" customFormat="1" ht="17.25" customHeight="1" x14ac:dyDescent="0.3">
      <c r="A50" s="8" t="s">
        <v>70</v>
      </c>
      <c r="B50" s="9" t="s">
        <v>84</v>
      </c>
      <c r="C50" s="21" t="s">
        <v>39</v>
      </c>
      <c r="D50" s="16" t="s">
        <v>19</v>
      </c>
      <c r="E50" s="8">
        <v>9</v>
      </c>
      <c r="F50" s="8">
        <v>7</v>
      </c>
      <c r="G50" s="8">
        <v>30</v>
      </c>
      <c r="H50" s="8">
        <v>16</v>
      </c>
      <c r="I50" s="8"/>
      <c r="J50" s="8"/>
      <c r="K50" s="11">
        <f>E50+F50+G50+H50</f>
        <v>62</v>
      </c>
      <c r="L50" s="12">
        <f>COUNTA(E50,F50,G50,H50,I50,J50)</f>
        <v>4</v>
      </c>
      <c r="M50" s="13">
        <f>K50/L50</f>
        <v>15.5</v>
      </c>
      <c r="N50" s="14">
        <f>L50/M50</f>
        <v>0.25806451612903225</v>
      </c>
    </row>
    <row r="51" spans="1:14" s="15" customFormat="1" ht="17.25" customHeight="1" x14ac:dyDescent="0.3">
      <c r="A51" s="8" t="s">
        <v>70</v>
      </c>
      <c r="B51" s="9" t="s">
        <v>85</v>
      </c>
      <c r="C51" s="21" t="s">
        <v>39</v>
      </c>
      <c r="D51" s="16" t="s">
        <v>19</v>
      </c>
      <c r="E51" s="8">
        <v>14</v>
      </c>
      <c r="F51" s="8">
        <v>26</v>
      </c>
      <c r="G51" s="8">
        <v>19</v>
      </c>
      <c r="H51" s="8">
        <v>15</v>
      </c>
      <c r="I51" s="8"/>
      <c r="J51" s="8">
        <v>17</v>
      </c>
      <c r="K51" s="11">
        <v>65</v>
      </c>
      <c r="L51" s="12">
        <f>COUNTA(E51,F51,G51,H51,I51,J51)</f>
        <v>5</v>
      </c>
      <c r="M51" s="13">
        <f>K51/L51</f>
        <v>13</v>
      </c>
      <c r="N51" s="14">
        <f>L51/M51</f>
        <v>0.38461538461538464</v>
      </c>
    </row>
    <row r="52" spans="1:14" s="15" customFormat="1" ht="17.25" customHeight="1" x14ac:dyDescent="0.3">
      <c r="A52" s="8" t="s">
        <v>70</v>
      </c>
      <c r="B52" s="9" t="s">
        <v>86</v>
      </c>
      <c r="C52" s="2" t="s">
        <v>45</v>
      </c>
      <c r="D52" s="19" t="s">
        <v>22</v>
      </c>
      <c r="E52" s="1"/>
      <c r="F52" s="1"/>
      <c r="G52" s="8">
        <v>20</v>
      </c>
      <c r="H52" s="8">
        <v>29</v>
      </c>
      <c r="I52" s="8">
        <v>7</v>
      </c>
      <c r="J52" s="8">
        <v>12</v>
      </c>
      <c r="K52" s="11">
        <v>68</v>
      </c>
      <c r="L52" s="12">
        <f>COUNTA(E52,F52,G52,H52,I52,J52)</f>
        <v>4</v>
      </c>
      <c r="M52" s="13">
        <f>K52/L52</f>
        <v>17</v>
      </c>
      <c r="N52" s="14">
        <f>L52/M52</f>
        <v>0.23529411764705882</v>
      </c>
    </row>
    <row r="53" spans="1:14" s="15" customFormat="1" ht="17.25" customHeight="1" x14ac:dyDescent="0.3">
      <c r="A53" s="8" t="s">
        <v>70</v>
      </c>
      <c r="B53" s="29" t="s">
        <v>87</v>
      </c>
      <c r="C53" s="23" t="s">
        <v>57</v>
      </c>
      <c r="D53" s="16" t="s">
        <v>19</v>
      </c>
      <c r="E53" s="8">
        <v>27</v>
      </c>
      <c r="F53" s="8">
        <v>30</v>
      </c>
      <c r="G53" s="8">
        <v>14</v>
      </c>
      <c r="H53" s="8">
        <v>12</v>
      </c>
      <c r="I53" s="8"/>
      <c r="J53" s="8">
        <v>22</v>
      </c>
      <c r="K53" s="11">
        <v>75</v>
      </c>
      <c r="L53" s="12">
        <f>COUNTA(E53,F53,G53,H53,I53,J53)</f>
        <v>5</v>
      </c>
      <c r="M53" s="13">
        <f>K53/L53</f>
        <v>15</v>
      </c>
      <c r="N53" s="14">
        <f>L53/M53</f>
        <v>0.33333333333333331</v>
      </c>
    </row>
    <row r="54" spans="1:14" s="15" customFormat="1" ht="17.25" customHeight="1" x14ac:dyDescent="0.3">
      <c r="A54" s="8" t="s">
        <v>70</v>
      </c>
      <c r="B54" s="20" t="s">
        <v>88</v>
      </c>
      <c r="C54" s="23" t="s">
        <v>34</v>
      </c>
      <c r="D54" s="16" t="s">
        <v>19</v>
      </c>
      <c r="E54" s="8">
        <v>49</v>
      </c>
      <c r="F54" s="8">
        <v>36</v>
      </c>
      <c r="G54" s="8">
        <v>17</v>
      </c>
      <c r="H54" s="8"/>
      <c r="I54" s="8">
        <v>9</v>
      </c>
      <c r="J54" s="8">
        <v>16</v>
      </c>
      <c r="K54" s="11">
        <v>78</v>
      </c>
      <c r="L54" s="12">
        <f>COUNTA(E54,F54,G54,H54,I54,J54)</f>
        <v>5</v>
      </c>
      <c r="M54" s="13">
        <f>K54/L54</f>
        <v>15.6</v>
      </c>
      <c r="N54" s="14">
        <f>L54/M54</f>
        <v>0.32051282051282054</v>
      </c>
    </row>
    <row r="55" spans="1:14" s="15" customFormat="1" ht="17.25" customHeight="1" x14ac:dyDescent="0.3">
      <c r="A55" s="8" t="s">
        <v>70</v>
      </c>
      <c r="B55" s="9" t="s">
        <v>89</v>
      </c>
      <c r="C55" s="21" t="s">
        <v>39</v>
      </c>
      <c r="D55" s="16" t="s">
        <v>19</v>
      </c>
      <c r="E55" s="8"/>
      <c r="F55" s="8">
        <v>37</v>
      </c>
      <c r="G55" s="8">
        <v>16</v>
      </c>
      <c r="H55" s="8">
        <v>9</v>
      </c>
      <c r="I55" s="8"/>
      <c r="J55" s="8">
        <v>18</v>
      </c>
      <c r="K55" s="11">
        <v>80</v>
      </c>
      <c r="L55" s="12">
        <f>COUNTA(E55,F55,G55,H55,I55,J55)</f>
        <v>4</v>
      </c>
      <c r="M55" s="13">
        <f>K55/L55</f>
        <v>20</v>
      </c>
      <c r="N55" s="14">
        <f>L55/M55</f>
        <v>0.2</v>
      </c>
    </row>
    <row r="56" spans="1:14" s="15" customFormat="1" ht="17.25" customHeight="1" x14ac:dyDescent="0.3">
      <c r="A56" s="8" t="s">
        <v>70</v>
      </c>
      <c r="B56" s="20" t="s">
        <v>90</v>
      </c>
      <c r="C56" s="23" t="s">
        <v>34</v>
      </c>
      <c r="D56" s="19" t="s">
        <v>22</v>
      </c>
      <c r="E56" s="8">
        <v>31</v>
      </c>
      <c r="F56" s="8">
        <v>18</v>
      </c>
      <c r="G56" s="8">
        <v>15</v>
      </c>
      <c r="H56" s="8">
        <v>28</v>
      </c>
      <c r="I56" s="8"/>
      <c r="J56" s="8">
        <v>20</v>
      </c>
      <c r="K56" s="11">
        <v>81</v>
      </c>
      <c r="L56" s="12">
        <f>COUNTA(E56,F56,G56,H56,I56,J56)</f>
        <v>5</v>
      </c>
      <c r="M56" s="13">
        <f>K56/L56</f>
        <v>16.2</v>
      </c>
      <c r="N56" s="14">
        <f>L56/M56</f>
        <v>0.30864197530864201</v>
      </c>
    </row>
    <row r="57" spans="1:14" s="15" customFormat="1" ht="17.25" customHeight="1" x14ac:dyDescent="0.3">
      <c r="A57" s="8" t="s">
        <v>70</v>
      </c>
      <c r="B57" s="9" t="s">
        <v>91</v>
      </c>
      <c r="C57" s="2" t="s">
        <v>34</v>
      </c>
      <c r="D57" s="16" t="s">
        <v>19</v>
      </c>
      <c r="E57" s="25">
        <v>26</v>
      </c>
      <c r="F57" s="8">
        <v>46</v>
      </c>
      <c r="G57" s="8">
        <v>27</v>
      </c>
      <c r="H57" s="8">
        <v>33</v>
      </c>
      <c r="I57" s="8">
        <v>15</v>
      </c>
      <c r="J57" s="8">
        <v>23</v>
      </c>
      <c r="K57" s="11">
        <v>91</v>
      </c>
      <c r="L57" s="12">
        <f>COUNTA(E57,F57,G57,H57,I57,J57)</f>
        <v>6</v>
      </c>
      <c r="M57" s="13">
        <f>K57/L57</f>
        <v>15.166666666666666</v>
      </c>
      <c r="N57" s="14">
        <f>L57/M57</f>
        <v>0.39560439560439564</v>
      </c>
    </row>
    <row r="58" spans="1:14" s="15" customFormat="1" ht="17.25" customHeight="1" x14ac:dyDescent="0.3">
      <c r="A58" s="8" t="s">
        <v>70</v>
      </c>
      <c r="B58" s="22" t="s">
        <v>92</v>
      </c>
      <c r="C58" s="23" t="s">
        <v>30</v>
      </c>
      <c r="D58" s="10" t="s">
        <v>16</v>
      </c>
      <c r="E58" s="25">
        <v>27</v>
      </c>
      <c r="F58" s="8">
        <v>33</v>
      </c>
      <c r="G58" s="8">
        <v>36</v>
      </c>
      <c r="H58" s="8">
        <v>22</v>
      </c>
      <c r="I58" s="8">
        <v>10</v>
      </c>
      <c r="J58" s="8"/>
      <c r="K58" s="11">
        <v>92</v>
      </c>
      <c r="L58" s="12">
        <f>COUNTA(E58,F58,G58,H58,I58,J58)</f>
        <v>5</v>
      </c>
      <c r="M58" s="13">
        <f>K58/L58</f>
        <v>18.399999999999999</v>
      </c>
      <c r="N58" s="14">
        <f>L58/M58</f>
        <v>0.27173913043478265</v>
      </c>
    </row>
    <row r="59" spans="1:14" s="15" customFormat="1" x14ac:dyDescent="0.3">
      <c r="A59" s="8" t="s">
        <v>70</v>
      </c>
      <c r="B59" s="9" t="s">
        <v>93</v>
      </c>
      <c r="C59" s="2" t="s">
        <v>24</v>
      </c>
      <c r="D59" s="16" t="s">
        <v>19</v>
      </c>
      <c r="E59" s="8">
        <v>45</v>
      </c>
      <c r="F59" s="8">
        <v>35</v>
      </c>
      <c r="G59" s="8">
        <v>23</v>
      </c>
      <c r="H59" s="8">
        <v>26</v>
      </c>
      <c r="I59" s="8">
        <v>8</v>
      </c>
      <c r="J59" s="8"/>
      <c r="K59" s="11">
        <v>92</v>
      </c>
      <c r="L59" s="12">
        <f>COUNTA(E59,F59,G59,H59,I59,J59)</f>
        <v>5</v>
      </c>
      <c r="M59" s="13">
        <f>K59/L59</f>
        <v>18.399999999999999</v>
      </c>
      <c r="N59" s="14">
        <f>L59/M59</f>
        <v>0.27173913043478265</v>
      </c>
    </row>
    <row r="60" spans="1:14" s="15" customFormat="1" ht="17.25" customHeight="1" x14ac:dyDescent="0.3">
      <c r="A60" s="8" t="s">
        <v>70</v>
      </c>
      <c r="B60" s="9" t="s">
        <v>94</v>
      </c>
      <c r="C60" s="2" t="s">
        <v>34</v>
      </c>
      <c r="D60" s="10"/>
      <c r="E60" s="8">
        <v>30</v>
      </c>
      <c r="F60" s="8">
        <v>28</v>
      </c>
      <c r="G60" s="8">
        <v>10</v>
      </c>
      <c r="H60" s="8"/>
      <c r="I60" s="8"/>
      <c r="J60" s="8">
        <v>25</v>
      </c>
      <c r="K60" s="11">
        <v>93</v>
      </c>
      <c r="L60" s="12">
        <f>COUNTA(E60,F60,G60,H60,I60,J60)</f>
        <v>4</v>
      </c>
      <c r="M60" s="13">
        <f>K60/L60</f>
        <v>23.25</v>
      </c>
      <c r="N60" s="14">
        <f>L60/M60</f>
        <v>0.17204301075268819</v>
      </c>
    </row>
    <row r="61" spans="1:14" s="15" customFormat="1" ht="17.25" customHeight="1" x14ac:dyDescent="0.3">
      <c r="A61" s="8" t="s">
        <v>70</v>
      </c>
      <c r="B61" s="9" t="s">
        <v>95</v>
      </c>
      <c r="C61" s="2" t="s">
        <v>30</v>
      </c>
      <c r="D61" s="19" t="s">
        <v>22</v>
      </c>
      <c r="E61" s="30">
        <v>4</v>
      </c>
      <c r="F61" s="8">
        <v>34</v>
      </c>
      <c r="G61" s="8">
        <v>26</v>
      </c>
      <c r="H61" s="8">
        <v>23</v>
      </c>
      <c r="I61" s="8">
        <v>11</v>
      </c>
      <c r="J61" s="8"/>
      <c r="K61" s="11">
        <v>94</v>
      </c>
      <c r="L61" s="12">
        <f>COUNTA(E61,F61,G61,H61,I61,J61)</f>
        <v>5</v>
      </c>
      <c r="M61" s="13">
        <f>K61/L61</f>
        <v>18.8</v>
      </c>
      <c r="N61" s="14">
        <f>L61/M61</f>
        <v>0.26595744680851063</v>
      </c>
    </row>
    <row r="62" spans="1:14" s="15" customFormat="1" ht="17.25" customHeight="1" x14ac:dyDescent="0.3">
      <c r="A62" s="8" t="s">
        <v>70</v>
      </c>
      <c r="B62" s="9" t="s">
        <v>96</v>
      </c>
      <c r="C62" s="2" t="s">
        <v>15</v>
      </c>
      <c r="D62" s="10" t="s">
        <v>19</v>
      </c>
      <c r="E62" s="8">
        <v>59</v>
      </c>
      <c r="F62" s="8">
        <v>40</v>
      </c>
      <c r="G62" s="8">
        <v>33</v>
      </c>
      <c r="H62" s="8">
        <v>31</v>
      </c>
      <c r="I62" s="8">
        <v>16</v>
      </c>
      <c r="J62" s="8">
        <v>15</v>
      </c>
      <c r="K62" s="11">
        <v>95</v>
      </c>
      <c r="L62" s="12">
        <f>COUNTA(E62,F62,G62,H62,I62,J62)</f>
        <v>6</v>
      </c>
      <c r="M62" s="13">
        <f>K62/L62</f>
        <v>15.833333333333334</v>
      </c>
      <c r="N62" s="14">
        <f>L62/M62</f>
        <v>0.37894736842105264</v>
      </c>
    </row>
    <row r="63" spans="1:14" s="15" customFormat="1" ht="17.25" customHeight="1" x14ac:dyDescent="0.3">
      <c r="A63" s="8" t="s">
        <v>70</v>
      </c>
      <c r="B63" s="9" t="s">
        <v>86</v>
      </c>
      <c r="C63" s="2" t="s">
        <v>15</v>
      </c>
      <c r="D63" s="10"/>
      <c r="E63" s="8">
        <v>52</v>
      </c>
      <c r="F63" s="8">
        <v>49</v>
      </c>
      <c r="G63" s="8">
        <v>2</v>
      </c>
      <c r="H63" s="8">
        <v>40</v>
      </c>
      <c r="I63" s="8">
        <v>6</v>
      </c>
      <c r="J63" s="8"/>
      <c r="K63" s="11">
        <v>97</v>
      </c>
      <c r="L63" s="12">
        <f>COUNTA(E63,F63,G63,H63,I63,J63)</f>
        <v>5</v>
      </c>
      <c r="M63" s="13">
        <f>K63/L63</f>
        <v>19.399999999999999</v>
      </c>
      <c r="N63" s="14">
        <f>L63/M63</f>
        <v>0.25773195876288663</v>
      </c>
    </row>
    <row r="64" spans="1:14" s="15" customFormat="1" ht="17.25" customHeight="1" x14ac:dyDescent="0.3">
      <c r="A64" s="8" t="s">
        <v>70</v>
      </c>
      <c r="B64" s="9" t="s">
        <v>97</v>
      </c>
      <c r="C64" s="2" t="s">
        <v>45</v>
      </c>
      <c r="D64" s="31" t="s">
        <v>98</v>
      </c>
      <c r="E64" s="1"/>
      <c r="F64" s="1"/>
      <c r="G64" s="8">
        <v>32</v>
      </c>
      <c r="H64" s="8">
        <v>32</v>
      </c>
      <c r="I64" s="8">
        <v>14</v>
      </c>
      <c r="J64" s="8">
        <v>30</v>
      </c>
      <c r="K64" s="11">
        <v>108</v>
      </c>
      <c r="L64" s="12">
        <f>COUNTA(E64,F64,G64,H64,I64,J64)</f>
        <v>4</v>
      </c>
      <c r="M64" s="13">
        <f>K64/L64</f>
        <v>27</v>
      </c>
      <c r="N64" s="14">
        <f>L64/M64</f>
        <v>0.14814814814814814</v>
      </c>
    </row>
    <row r="65" spans="1:14" s="15" customFormat="1" ht="17.25" customHeight="1" x14ac:dyDescent="0.3">
      <c r="A65" s="8" t="s">
        <v>70</v>
      </c>
      <c r="B65" s="9" t="s">
        <v>99</v>
      </c>
      <c r="C65" s="2" t="s">
        <v>100</v>
      </c>
      <c r="D65" s="16" t="s">
        <v>19</v>
      </c>
      <c r="E65" s="8"/>
      <c r="F65" s="8">
        <v>43</v>
      </c>
      <c r="G65" s="8">
        <v>25</v>
      </c>
      <c r="H65" s="8">
        <v>24</v>
      </c>
      <c r="I65" s="8"/>
      <c r="J65" s="8">
        <v>21</v>
      </c>
      <c r="K65" s="11">
        <v>113</v>
      </c>
      <c r="L65" s="12">
        <f>COUNTA(E65,F65,G65,H65,I65,J65)</f>
        <v>4</v>
      </c>
      <c r="M65" s="13">
        <f>K65/L65</f>
        <v>28.25</v>
      </c>
      <c r="N65" s="14">
        <f>L65/M65</f>
        <v>0.1415929203539823</v>
      </c>
    </row>
    <row r="66" spans="1:14" s="15" customFormat="1" ht="17.25" customHeight="1" x14ac:dyDescent="0.3">
      <c r="A66" s="8" t="s">
        <v>70</v>
      </c>
      <c r="B66" s="9" t="s">
        <v>101</v>
      </c>
      <c r="C66" s="23" t="s">
        <v>60</v>
      </c>
      <c r="D66" s="16" t="s">
        <v>19</v>
      </c>
      <c r="E66" s="8">
        <v>54</v>
      </c>
      <c r="F66" s="8"/>
      <c r="G66" s="8">
        <v>38</v>
      </c>
      <c r="H66" s="8">
        <v>6</v>
      </c>
      <c r="I66" s="8"/>
      <c r="J66" s="8">
        <v>19</v>
      </c>
      <c r="K66" s="11">
        <v>117</v>
      </c>
      <c r="L66" s="12">
        <f>COUNTA(E66,F66,G66,H66,I66,J66)</f>
        <v>4</v>
      </c>
      <c r="M66" s="13">
        <f>K66/L66</f>
        <v>29.25</v>
      </c>
      <c r="N66" s="14">
        <f>L66/M66</f>
        <v>0.13675213675213677</v>
      </c>
    </row>
    <row r="67" spans="1:14" s="15" customFormat="1" x14ac:dyDescent="0.3">
      <c r="A67" s="8" t="s">
        <v>70</v>
      </c>
      <c r="B67" s="9" t="s">
        <v>102</v>
      </c>
      <c r="C67" s="2" t="s">
        <v>24</v>
      </c>
      <c r="D67" s="19" t="s">
        <v>22</v>
      </c>
      <c r="E67" s="8">
        <v>56</v>
      </c>
      <c r="F67" s="8"/>
      <c r="G67" s="8">
        <v>41</v>
      </c>
      <c r="H67" s="8">
        <v>34</v>
      </c>
      <c r="I67" s="8">
        <v>17</v>
      </c>
      <c r="J67" s="8">
        <v>26</v>
      </c>
      <c r="K67" s="11">
        <v>118</v>
      </c>
      <c r="L67" s="12">
        <f>COUNTA(E67,F67,G67,H67,I67,J67)</f>
        <v>5</v>
      </c>
      <c r="M67" s="13">
        <f>K67/L67</f>
        <v>23.6</v>
      </c>
      <c r="N67" s="14">
        <f>L67/M67</f>
        <v>0.21186440677966101</v>
      </c>
    </row>
    <row r="68" spans="1:14" s="15" customFormat="1" x14ac:dyDescent="0.3">
      <c r="A68" s="8" t="s">
        <v>70</v>
      </c>
      <c r="B68" s="20" t="s">
        <v>103</v>
      </c>
      <c r="C68" s="23" t="s">
        <v>34</v>
      </c>
      <c r="D68" s="19" t="s">
        <v>22</v>
      </c>
      <c r="E68" s="8">
        <v>32</v>
      </c>
      <c r="F68" s="8">
        <v>45</v>
      </c>
      <c r="G68" s="8">
        <v>31</v>
      </c>
      <c r="H68" s="8">
        <v>39</v>
      </c>
      <c r="I68" s="8">
        <v>18</v>
      </c>
      <c r="J68" s="8"/>
      <c r="K68" s="11">
        <v>120</v>
      </c>
      <c r="L68" s="12">
        <f>COUNTA(E68,F68,G68,H68,I68,J68)</f>
        <v>5</v>
      </c>
      <c r="M68" s="13">
        <f>K68/L68</f>
        <v>24</v>
      </c>
      <c r="N68" s="14">
        <f>L68/M68</f>
        <v>0.20833333333333334</v>
      </c>
    </row>
    <row r="69" spans="1:14" s="15" customFormat="1" ht="17.25" customHeight="1" x14ac:dyDescent="0.3">
      <c r="A69" s="8" t="s">
        <v>70</v>
      </c>
      <c r="B69" s="9" t="s">
        <v>104</v>
      </c>
      <c r="C69" s="2" t="s">
        <v>24</v>
      </c>
      <c r="D69" s="19" t="s">
        <v>22</v>
      </c>
      <c r="E69" s="8">
        <v>55</v>
      </c>
      <c r="F69" s="8">
        <v>48</v>
      </c>
      <c r="G69" s="8">
        <v>42</v>
      </c>
      <c r="H69" s="8">
        <v>42</v>
      </c>
      <c r="I69" s="8"/>
      <c r="J69" s="8"/>
      <c r="K69" s="11">
        <f>E69+F69+G69+H69</f>
        <v>187</v>
      </c>
      <c r="L69" s="12">
        <f>COUNTA(E69,F69,G69,H69,I69,J69)</f>
        <v>4</v>
      </c>
      <c r="M69" s="13">
        <f>K69/L69</f>
        <v>46.75</v>
      </c>
      <c r="N69" s="14">
        <f>L69/M69</f>
        <v>8.5561497326203204E-2</v>
      </c>
    </row>
    <row r="70" spans="1:14" s="15" customFormat="1" ht="17.25" customHeight="1" x14ac:dyDescent="0.3">
      <c r="A70" s="8" t="s">
        <v>70</v>
      </c>
      <c r="B70" s="9" t="s">
        <v>105</v>
      </c>
      <c r="C70" s="2" t="s">
        <v>106</v>
      </c>
      <c r="D70" s="10"/>
      <c r="E70" s="8">
        <v>1</v>
      </c>
      <c r="F70" s="8">
        <v>2</v>
      </c>
      <c r="G70" s="8"/>
      <c r="H70" s="8"/>
      <c r="I70" s="8"/>
      <c r="J70" s="8"/>
      <c r="K70" s="24">
        <f>E70+F70+G70+H70+I70</f>
        <v>3</v>
      </c>
      <c r="L70" s="12">
        <f>COUNTA(E70,F70,G70,H70,I70,J70)</f>
        <v>2</v>
      </c>
      <c r="M70" s="13">
        <f>K70/L70</f>
        <v>1.5</v>
      </c>
      <c r="N70" s="14">
        <f>L70/M70</f>
        <v>1.3333333333333333</v>
      </c>
    </row>
    <row r="71" spans="1:14" s="15" customFormat="1" x14ac:dyDescent="0.3">
      <c r="A71" s="8" t="s">
        <v>70</v>
      </c>
      <c r="B71" s="9" t="s">
        <v>107</v>
      </c>
      <c r="C71" s="2" t="s">
        <v>30</v>
      </c>
      <c r="D71" s="10"/>
      <c r="E71" s="8">
        <v>4</v>
      </c>
      <c r="F71" s="8"/>
      <c r="G71" s="8"/>
      <c r="H71" s="8"/>
      <c r="I71" s="8"/>
      <c r="J71" s="8"/>
      <c r="K71" s="24">
        <f>E71+F71+G71+H71+I71</f>
        <v>4</v>
      </c>
      <c r="L71" s="12">
        <f>COUNTA(E71,F71,G71,H71,I71,J71)</f>
        <v>1</v>
      </c>
      <c r="M71" s="13">
        <f>K71/L71</f>
        <v>4</v>
      </c>
      <c r="N71" s="14">
        <f>L71/M71</f>
        <v>0.25</v>
      </c>
    </row>
    <row r="72" spans="1:14" s="15" customFormat="1" ht="17.25" customHeight="1" x14ac:dyDescent="0.3">
      <c r="A72" s="8" t="s">
        <v>70</v>
      </c>
      <c r="B72" s="28" t="s">
        <v>108</v>
      </c>
      <c r="C72" s="23" t="s">
        <v>57</v>
      </c>
      <c r="D72" s="10" t="s">
        <v>25</v>
      </c>
      <c r="E72" s="32">
        <v>2</v>
      </c>
      <c r="F72" s="8">
        <v>1</v>
      </c>
      <c r="G72" s="8"/>
      <c r="H72" s="8"/>
      <c r="I72" s="8"/>
      <c r="J72" s="8">
        <v>2</v>
      </c>
      <c r="K72" s="24">
        <v>5</v>
      </c>
      <c r="L72" s="12">
        <f>COUNTA(E72,F72,G72,H72,I72,J72)</f>
        <v>3</v>
      </c>
      <c r="M72" s="13">
        <f>K72/L72</f>
        <v>1.6666666666666667</v>
      </c>
      <c r="N72" s="14">
        <f>L72/M72</f>
        <v>1.7999999999999998</v>
      </c>
    </row>
    <row r="73" spans="1:14" s="15" customFormat="1" ht="17.25" customHeight="1" x14ac:dyDescent="0.3">
      <c r="A73" s="8" t="s">
        <v>70</v>
      </c>
      <c r="B73" s="20" t="s">
        <v>109</v>
      </c>
      <c r="C73" s="21" t="s">
        <v>39</v>
      </c>
      <c r="D73" s="19" t="s">
        <v>22</v>
      </c>
      <c r="E73" s="8"/>
      <c r="F73" s="8"/>
      <c r="G73" s="8">
        <v>5</v>
      </c>
      <c r="H73" s="8"/>
      <c r="I73" s="8"/>
      <c r="J73" s="8"/>
      <c r="K73" s="24">
        <f>E73+F73+G73+H73+I73</f>
        <v>5</v>
      </c>
      <c r="L73" s="12">
        <f>COUNTA(E73,F73,G73,H73,I73,J73)</f>
        <v>1</v>
      </c>
      <c r="M73" s="13">
        <f>K73/L73</f>
        <v>5</v>
      </c>
      <c r="N73" s="14">
        <f>L73/M73</f>
        <v>0.2</v>
      </c>
    </row>
    <row r="74" spans="1:14" s="15" customFormat="1" ht="17.25" customHeight="1" x14ac:dyDescent="0.3">
      <c r="A74" s="8" t="s">
        <v>70</v>
      </c>
      <c r="B74" s="20" t="s">
        <v>110</v>
      </c>
      <c r="C74" s="21" t="s">
        <v>39</v>
      </c>
      <c r="D74" s="16" t="s">
        <v>19</v>
      </c>
      <c r="E74" s="8">
        <v>8</v>
      </c>
      <c r="F74" s="8"/>
      <c r="G74" s="8"/>
      <c r="H74" s="8"/>
      <c r="I74" s="8"/>
      <c r="J74" s="8"/>
      <c r="K74" s="24">
        <f>E74+F74+G74+H74+I74</f>
        <v>8</v>
      </c>
      <c r="L74" s="12">
        <f>COUNTA(E74,F74,G74,H74,I74,J74)</f>
        <v>1</v>
      </c>
      <c r="M74" s="13">
        <f>K74/L74</f>
        <v>8</v>
      </c>
      <c r="N74" s="14">
        <f>L74/M74</f>
        <v>0.125</v>
      </c>
    </row>
    <row r="75" spans="1:14" s="15" customFormat="1" ht="16.5" customHeight="1" x14ac:dyDescent="0.3">
      <c r="A75" s="8" t="s">
        <v>70</v>
      </c>
      <c r="B75" s="23" t="s">
        <v>111</v>
      </c>
      <c r="C75" s="23" t="s">
        <v>21</v>
      </c>
      <c r="D75" s="16" t="s">
        <v>19</v>
      </c>
      <c r="E75" s="8"/>
      <c r="F75" s="8"/>
      <c r="G75" s="8"/>
      <c r="H75" s="8"/>
      <c r="I75" s="8"/>
      <c r="J75" s="8">
        <v>9</v>
      </c>
      <c r="K75" s="24">
        <v>9</v>
      </c>
      <c r="L75" s="12">
        <f>COUNTA(E75,F75,G75,H75,I75,J75)</f>
        <v>1</v>
      </c>
      <c r="M75" s="13">
        <f>K75/L75</f>
        <v>9</v>
      </c>
      <c r="N75" s="14">
        <f>L75/M75</f>
        <v>0.1111111111111111</v>
      </c>
    </row>
    <row r="76" spans="1:14" s="15" customFormat="1" ht="17.25" customHeight="1" x14ac:dyDescent="0.3">
      <c r="A76" s="8" t="s">
        <v>70</v>
      </c>
      <c r="B76" s="9" t="s">
        <v>112</v>
      </c>
      <c r="C76" s="2" t="s">
        <v>15</v>
      </c>
      <c r="D76" s="10"/>
      <c r="E76" s="8">
        <v>17</v>
      </c>
      <c r="F76" s="8"/>
      <c r="G76" s="8"/>
      <c r="H76" s="8"/>
      <c r="I76" s="8"/>
      <c r="J76" s="8"/>
      <c r="K76" s="24">
        <f>E76+F76+G76+H76+I76</f>
        <v>17</v>
      </c>
      <c r="L76" s="12">
        <f>COUNTA(E76,F76,G76,H76,I76,J76)</f>
        <v>1</v>
      </c>
      <c r="M76" s="13">
        <f>K76/L76</f>
        <v>17</v>
      </c>
      <c r="N76" s="14">
        <f>L76/M76</f>
        <v>5.8823529411764705E-2</v>
      </c>
    </row>
    <row r="77" spans="1:14" s="15" customFormat="1" ht="17.25" customHeight="1" x14ac:dyDescent="0.3">
      <c r="A77" s="8" t="s">
        <v>70</v>
      </c>
      <c r="B77" s="28" t="s">
        <v>113</v>
      </c>
      <c r="C77" s="23" t="s">
        <v>57</v>
      </c>
      <c r="D77" s="10" t="s">
        <v>16</v>
      </c>
      <c r="E77" s="8">
        <v>18</v>
      </c>
      <c r="F77" s="8"/>
      <c r="G77" s="8"/>
      <c r="H77" s="8"/>
      <c r="I77" s="8"/>
      <c r="J77" s="8"/>
      <c r="K77" s="24">
        <f>E77+F77+G77+H77+I77</f>
        <v>18</v>
      </c>
      <c r="L77" s="12">
        <f>COUNTA(E77,F77,G77,H77,I77,J77)</f>
        <v>1</v>
      </c>
      <c r="M77" s="13">
        <f>K77/L77</f>
        <v>18</v>
      </c>
      <c r="N77" s="14">
        <f>L77/M77</f>
        <v>5.5555555555555552E-2</v>
      </c>
    </row>
    <row r="78" spans="1:14" s="15" customFormat="1" ht="17.25" customHeight="1" x14ac:dyDescent="0.3">
      <c r="A78" s="8" t="s">
        <v>70</v>
      </c>
      <c r="B78" s="9" t="s">
        <v>114</v>
      </c>
      <c r="C78" s="2" t="s">
        <v>32</v>
      </c>
      <c r="D78" s="16" t="s">
        <v>19</v>
      </c>
      <c r="E78" s="8"/>
      <c r="F78" s="8">
        <v>19</v>
      </c>
      <c r="G78" s="8"/>
      <c r="H78" s="8"/>
      <c r="I78" s="8"/>
      <c r="J78" s="8"/>
      <c r="K78" s="24">
        <f>E78+F78+G78+H78+I78</f>
        <v>19</v>
      </c>
      <c r="L78" s="12">
        <f>COUNTA(E78,F78,G78,H78,I78,J78)</f>
        <v>1</v>
      </c>
      <c r="M78" s="13">
        <f>K78/L78</f>
        <v>19</v>
      </c>
      <c r="N78" s="14">
        <f>L78/M78</f>
        <v>5.2631578947368418E-2</v>
      </c>
    </row>
    <row r="79" spans="1:14" s="15" customFormat="1" ht="17.25" customHeight="1" x14ac:dyDescent="0.3">
      <c r="A79" s="8" t="s">
        <v>70</v>
      </c>
      <c r="B79" s="33" t="s">
        <v>115</v>
      </c>
      <c r="C79" s="2" t="s">
        <v>57</v>
      </c>
      <c r="D79" s="3"/>
      <c r="E79" s="8"/>
      <c r="F79" s="8">
        <v>15</v>
      </c>
      <c r="G79" s="8"/>
      <c r="H79" s="8">
        <v>2</v>
      </c>
      <c r="I79" s="8"/>
      <c r="J79" s="8">
        <v>4</v>
      </c>
      <c r="K79" s="24">
        <v>21</v>
      </c>
      <c r="L79" s="12">
        <f>COUNTA(E79,F79,G79,H79,I79,J79)</f>
        <v>3</v>
      </c>
      <c r="M79" s="13">
        <f>K79/L79</f>
        <v>7</v>
      </c>
      <c r="N79" s="14">
        <f>L79/M79</f>
        <v>0.42857142857142855</v>
      </c>
    </row>
    <row r="80" spans="1:14" s="15" customFormat="1" ht="17.25" customHeight="1" x14ac:dyDescent="0.3">
      <c r="A80" s="8" t="s">
        <v>70</v>
      </c>
      <c r="B80" s="9" t="s">
        <v>116</v>
      </c>
      <c r="C80" s="23" t="s">
        <v>28</v>
      </c>
      <c r="D80" s="16" t="s">
        <v>19</v>
      </c>
      <c r="E80" s="8">
        <v>23</v>
      </c>
      <c r="F80" s="8"/>
      <c r="G80" s="8"/>
      <c r="H80" s="8"/>
      <c r="I80" s="8"/>
      <c r="J80" s="8"/>
      <c r="K80" s="24">
        <f>E80+F80+G80+H80+I80</f>
        <v>23</v>
      </c>
      <c r="L80" s="12">
        <f>COUNTA(E80,F80,G80,H80,I80,J80)</f>
        <v>1</v>
      </c>
      <c r="M80" s="13">
        <f>K80/L80</f>
        <v>23</v>
      </c>
      <c r="N80" s="14">
        <f>L80/M80</f>
        <v>4.3478260869565216E-2</v>
      </c>
    </row>
    <row r="81" spans="1:14" s="15" customFormat="1" ht="17.25" customHeight="1" x14ac:dyDescent="0.3">
      <c r="A81" s="8" t="s">
        <v>70</v>
      </c>
      <c r="B81" s="9" t="s">
        <v>117</v>
      </c>
      <c r="C81" s="2" t="s">
        <v>30</v>
      </c>
      <c r="D81" s="10" t="s">
        <v>25</v>
      </c>
      <c r="E81" s="8"/>
      <c r="F81" s="8">
        <v>20</v>
      </c>
      <c r="G81" s="8"/>
      <c r="H81" s="8">
        <v>4</v>
      </c>
      <c r="I81" s="8"/>
      <c r="J81" s="8"/>
      <c r="K81" s="24">
        <f>E81+F81+G81+H81+I81</f>
        <v>24</v>
      </c>
      <c r="L81" s="12">
        <f>COUNTA(E81,F81,G81,H81,I81,J81)</f>
        <v>2</v>
      </c>
      <c r="M81" s="13">
        <f>K81/L81</f>
        <v>12</v>
      </c>
      <c r="N81" s="14">
        <f>L81/M81</f>
        <v>0.16666666666666666</v>
      </c>
    </row>
    <row r="82" spans="1:14" s="15" customFormat="1" ht="17.25" customHeight="1" x14ac:dyDescent="0.3">
      <c r="A82" s="8" t="s">
        <v>70</v>
      </c>
      <c r="B82" s="9" t="s">
        <v>118</v>
      </c>
      <c r="C82" s="23" t="s">
        <v>32</v>
      </c>
      <c r="D82" s="10" t="s">
        <v>25</v>
      </c>
      <c r="E82" s="8">
        <v>3</v>
      </c>
      <c r="F82" s="8">
        <v>3</v>
      </c>
      <c r="G82" s="8"/>
      <c r="H82" s="8">
        <v>19</v>
      </c>
      <c r="I82" s="8"/>
      <c r="J82" s="8"/>
      <c r="K82" s="24">
        <f>E82+F82+G82+H82+I82</f>
        <v>25</v>
      </c>
      <c r="L82" s="12">
        <f>COUNTA(E82,F82,G82,H82,I82,J82)</f>
        <v>3</v>
      </c>
      <c r="M82" s="13">
        <f>K82/L82</f>
        <v>8.3333333333333339</v>
      </c>
      <c r="N82" s="14">
        <f>L82/M82</f>
        <v>0.36</v>
      </c>
    </row>
    <row r="83" spans="1:14" s="15" customFormat="1" ht="17.25" customHeight="1" x14ac:dyDescent="0.3">
      <c r="A83" s="8" t="s">
        <v>70</v>
      </c>
      <c r="B83" s="20" t="s">
        <v>119</v>
      </c>
      <c r="C83" s="21" t="s">
        <v>39</v>
      </c>
      <c r="D83" s="16" t="s">
        <v>19</v>
      </c>
      <c r="E83" s="8"/>
      <c r="F83" s="8">
        <v>27</v>
      </c>
      <c r="G83" s="8"/>
      <c r="H83" s="8"/>
      <c r="I83" s="8"/>
      <c r="J83" s="8"/>
      <c r="K83" s="24">
        <f>E83+F83+G83+H83+I83</f>
        <v>27</v>
      </c>
      <c r="L83" s="12">
        <f>COUNTA(E83,F83,G83,H83,I83,J83)</f>
        <v>1</v>
      </c>
      <c r="M83" s="13">
        <f>K83/L83</f>
        <v>27</v>
      </c>
      <c r="N83" s="14">
        <f>L83/M83</f>
        <v>3.7037037037037035E-2</v>
      </c>
    </row>
    <row r="84" spans="1:14" s="15" customFormat="1" ht="17.25" customHeight="1" x14ac:dyDescent="0.3">
      <c r="A84" s="8" t="s">
        <v>70</v>
      </c>
      <c r="B84" s="28" t="s">
        <v>120</v>
      </c>
      <c r="C84" s="23" t="s">
        <v>57</v>
      </c>
      <c r="D84" s="10" t="s">
        <v>25</v>
      </c>
      <c r="E84" s="8">
        <v>28</v>
      </c>
      <c r="F84" s="8"/>
      <c r="G84" s="8"/>
      <c r="H84" s="8"/>
      <c r="I84" s="8"/>
      <c r="J84" s="8"/>
      <c r="K84" s="24">
        <f>E84+F84+G84+H84+I84</f>
        <v>28</v>
      </c>
      <c r="L84" s="12">
        <f>COUNTA(E84,F84,G84,H84,I84,J84)</f>
        <v>1</v>
      </c>
      <c r="M84" s="13">
        <f>K84/L84</f>
        <v>28</v>
      </c>
      <c r="N84" s="14">
        <f>L84/M84</f>
        <v>3.5714285714285712E-2</v>
      </c>
    </row>
    <row r="85" spans="1:14" s="15" customFormat="1" ht="20.25" customHeight="1" x14ac:dyDescent="0.3">
      <c r="A85" s="8" t="s">
        <v>70</v>
      </c>
      <c r="B85" s="20" t="s">
        <v>121</v>
      </c>
      <c r="C85" s="21" t="s">
        <v>39</v>
      </c>
      <c r="D85" s="10" t="s">
        <v>25</v>
      </c>
      <c r="E85" s="8"/>
      <c r="F85" s="8"/>
      <c r="G85" s="8">
        <v>28</v>
      </c>
      <c r="H85" s="8"/>
      <c r="I85" s="8"/>
      <c r="J85" s="8"/>
      <c r="K85" s="24">
        <f>E85+F85+G85+H85+I85</f>
        <v>28</v>
      </c>
      <c r="L85" s="12">
        <f>COUNTA(E85,F85,G85,H85,I85,J85)</f>
        <v>1</v>
      </c>
      <c r="M85" s="13">
        <f>K85/L85</f>
        <v>28</v>
      </c>
      <c r="N85" s="14">
        <f>L85/M85</f>
        <v>3.5714285714285712E-2</v>
      </c>
    </row>
    <row r="86" spans="1:14" s="15" customFormat="1" ht="17.25" customHeight="1" x14ac:dyDescent="0.3">
      <c r="A86" s="8" t="s">
        <v>70</v>
      </c>
      <c r="B86" s="27" t="s">
        <v>122</v>
      </c>
      <c r="C86" s="2" t="s">
        <v>60</v>
      </c>
      <c r="D86" s="10" t="s">
        <v>25</v>
      </c>
      <c r="E86" s="1"/>
      <c r="F86" s="1"/>
      <c r="G86" s="1"/>
      <c r="H86" s="1"/>
      <c r="I86" s="1"/>
      <c r="J86" s="8">
        <v>28</v>
      </c>
      <c r="K86" s="8">
        <v>28</v>
      </c>
      <c r="L86" s="12">
        <f>COUNTA(E86,F86,G86,H86,I86,J86)</f>
        <v>1</v>
      </c>
      <c r="M86" s="13">
        <f>K86/L86</f>
        <v>28</v>
      </c>
      <c r="N86" s="14">
        <f>L86/M86</f>
        <v>3.5714285714285712E-2</v>
      </c>
    </row>
    <row r="87" spans="1:14" s="15" customFormat="1" ht="17.25" customHeight="1" x14ac:dyDescent="0.3">
      <c r="A87" s="8" t="s">
        <v>70</v>
      </c>
      <c r="B87" s="9" t="s">
        <v>123</v>
      </c>
      <c r="C87" s="23" t="s">
        <v>32</v>
      </c>
      <c r="D87" s="16" t="s">
        <v>19</v>
      </c>
      <c r="E87" s="8">
        <v>13</v>
      </c>
      <c r="F87" s="8">
        <v>8</v>
      </c>
      <c r="G87" s="8"/>
      <c r="H87" s="8">
        <v>8</v>
      </c>
      <c r="I87" s="8"/>
      <c r="J87" s="8"/>
      <c r="K87" s="24">
        <f>E87+F87+G87+H87+I87</f>
        <v>29</v>
      </c>
      <c r="L87" s="12">
        <f>COUNTA(E87,F87,G87,H87,I87,J87)</f>
        <v>3</v>
      </c>
      <c r="M87" s="13">
        <f>K87/L87</f>
        <v>9.6666666666666661</v>
      </c>
      <c r="N87" s="14">
        <f>L87/M87</f>
        <v>0.31034482758620691</v>
      </c>
    </row>
    <row r="88" spans="1:14" s="15" customFormat="1" ht="17.25" customHeight="1" x14ac:dyDescent="0.3">
      <c r="A88" s="8" t="s">
        <v>70</v>
      </c>
      <c r="B88" s="15" t="s">
        <v>124</v>
      </c>
      <c r="C88" s="2" t="s">
        <v>45</v>
      </c>
      <c r="D88" s="16" t="s">
        <v>19</v>
      </c>
      <c r="E88" s="1"/>
      <c r="F88" s="1"/>
      <c r="G88" s="8"/>
      <c r="H88" s="8">
        <v>30</v>
      </c>
      <c r="I88" s="8"/>
      <c r="J88" s="8"/>
      <c r="K88" s="24">
        <f>E88+F88+G88+H88+I88</f>
        <v>30</v>
      </c>
      <c r="L88" s="12">
        <f>COUNTA(E88,F88,G88,H88,I88,J88)</f>
        <v>1</v>
      </c>
      <c r="M88" s="13">
        <f>K88/L88</f>
        <v>30</v>
      </c>
      <c r="N88" s="14">
        <f>L88/M88</f>
        <v>3.3333333333333333E-2</v>
      </c>
    </row>
    <row r="89" spans="1:14" s="15" customFormat="1" x14ac:dyDescent="0.3">
      <c r="A89" s="8" t="s">
        <v>70</v>
      </c>
      <c r="B89" s="9" t="s">
        <v>125</v>
      </c>
      <c r="C89" s="2" t="s">
        <v>34</v>
      </c>
      <c r="D89" s="3"/>
      <c r="E89" s="8"/>
      <c r="F89" s="8">
        <v>22</v>
      </c>
      <c r="G89" s="8">
        <v>11</v>
      </c>
      <c r="H89" s="8"/>
      <c r="I89" s="8"/>
      <c r="J89" s="8"/>
      <c r="K89" s="24">
        <f>E89+F89+G89+H89+I89</f>
        <v>33</v>
      </c>
      <c r="L89" s="12">
        <f>COUNTA(E89,F89,G89,H89,I89,J89)</f>
        <v>2</v>
      </c>
      <c r="M89" s="13">
        <f>K89/L89</f>
        <v>16.5</v>
      </c>
      <c r="N89" s="14">
        <f>L89/M89</f>
        <v>0.12121212121212122</v>
      </c>
    </row>
    <row r="90" spans="1:14" s="15" customFormat="1" ht="17.25" customHeight="1" x14ac:dyDescent="0.3">
      <c r="A90" s="8" t="s">
        <v>70</v>
      </c>
      <c r="B90" s="9" t="s">
        <v>126</v>
      </c>
      <c r="C90" s="23" t="s">
        <v>49</v>
      </c>
      <c r="D90" s="10" t="s">
        <v>16</v>
      </c>
      <c r="E90" s="8">
        <v>33</v>
      </c>
      <c r="F90" s="8"/>
      <c r="G90" s="8"/>
      <c r="H90" s="8"/>
      <c r="I90" s="8"/>
      <c r="J90" s="8"/>
      <c r="K90" s="24">
        <f>E90+F90+G90+H90+I90</f>
        <v>33</v>
      </c>
      <c r="L90" s="12">
        <f>COUNTA(E90,F90,G90,H90,I90,J90)</f>
        <v>1</v>
      </c>
      <c r="M90" s="13">
        <f>K90/L90</f>
        <v>33</v>
      </c>
      <c r="N90" s="14">
        <f>L90/M90</f>
        <v>3.0303030303030304E-2</v>
      </c>
    </row>
    <row r="91" spans="1:14" s="15" customFormat="1" x14ac:dyDescent="0.3">
      <c r="A91" s="8" t="s">
        <v>70</v>
      </c>
      <c r="B91" s="9" t="s">
        <v>127</v>
      </c>
      <c r="C91" s="2" t="s">
        <v>100</v>
      </c>
      <c r="D91" s="16" t="s">
        <v>19</v>
      </c>
      <c r="E91" s="1"/>
      <c r="F91" s="1"/>
      <c r="G91" s="8">
        <v>34</v>
      </c>
      <c r="H91" s="8"/>
      <c r="I91" s="8"/>
      <c r="J91" s="8"/>
      <c r="K91" s="24">
        <f>E91+F91+G91+H91+I91</f>
        <v>34</v>
      </c>
      <c r="L91" s="12">
        <f>COUNTA(E91,F91,G91,H91,I91,J91)</f>
        <v>1</v>
      </c>
      <c r="M91" s="13">
        <f>K91/L91</f>
        <v>34</v>
      </c>
      <c r="N91" s="14">
        <f>L91/M91</f>
        <v>2.9411764705882353E-2</v>
      </c>
    </row>
    <row r="92" spans="1:14" s="15" customFormat="1" ht="17.25" customHeight="1" x14ac:dyDescent="0.3">
      <c r="A92" s="8" t="s">
        <v>70</v>
      </c>
      <c r="B92" s="9" t="s">
        <v>128</v>
      </c>
      <c r="C92" s="2"/>
      <c r="D92" s="10"/>
      <c r="E92" s="8">
        <v>34</v>
      </c>
      <c r="F92" s="8"/>
      <c r="G92" s="8"/>
      <c r="H92" s="8"/>
      <c r="I92" s="8"/>
      <c r="J92" s="8"/>
      <c r="K92" s="24">
        <f>E92+F92+G92+H92+I92</f>
        <v>34</v>
      </c>
      <c r="L92" s="12">
        <f>COUNTA(E92,F92,G92,H92,I92,J92)</f>
        <v>1</v>
      </c>
      <c r="M92" s="13">
        <f>K92/L92</f>
        <v>34</v>
      </c>
      <c r="N92" s="14">
        <f>L92/M92</f>
        <v>2.9411764705882353E-2</v>
      </c>
    </row>
    <row r="93" spans="1:14" s="15" customFormat="1" x14ac:dyDescent="0.3">
      <c r="A93" s="8" t="s">
        <v>70</v>
      </c>
      <c r="B93" s="9" t="s">
        <v>129</v>
      </c>
      <c r="C93" s="2" t="s">
        <v>15</v>
      </c>
      <c r="D93" s="10"/>
      <c r="E93" s="8">
        <v>25</v>
      </c>
      <c r="F93" s="8">
        <v>11</v>
      </c>
      <c r="G93" s="8"/>
      <c r="H93" s="8"/>
      <c r="I93" s="8"/>
      <c r="J93" s="8"/>
      <c r="K93" s="24">
        <f>E93+F93+G93+H93+I93</f>
        <v>36</v>
      </c>
      <c r="L93" s="12">
        <f>COUNTA(E93,F93,G93,H93,I93,J93)</f>
        <v>2</v>
      </c>
      <c r="M93" s="13">
        <f>K93/L93</f>
        <v>18</v>
      </c>
      <c r="N93" s="14">
        <f>L93/M93</f>
        <v>0.1111111111111111</v>
      </c>
    </row>
    <row r="94" spans="1:14" s="15" customFormat="1" ht="17.25" customHeight="1" x14ac:dyDescent="0.3">
      <c r="A94" s="8" t="s">
        <v>70</v>
      </c>
      <c r="B94" s="9" t="s">
        <v>130</v>
      </c>
      <c r="C94" s="2" t="s">
        <v>30</v>
      </c>
      <c r="D94" s="10"/>
      <c r="E94" s="8">
        <v>37</v>
      </c>
      <c r="F94" s="8"/>
      <c r="G94" s="8"/>
      <c r="H94" s="8"/>
      <c r="I94" s="8"/>
      <c r="J94" s="8"/>
      <c r="K94" s="24">
        <f>E94+F94+G94+H94+I94</f>
        <v>37</v>
      </c>
      <c r="L94" s="12">
        <f>COUNTA(E94,F94,G94,H94,I94,J94)</f>
        <v>1</v>
      </c>
      <c r="M94" s="13">
        <f>K94/L94</f>
        <v>37</v>
      </c>
      <c r="N94" s="14">
        <f>L94/M94</f>
        <v>2.7027027027027029E-2</v>
      </c>
    </row>
    <row r="95" spans="1:14" s="15" customFormat="1" ht="17.25" customHeight="1" x14ac:dyDescent="0.3">
      <c r="A95" s="8" t="s">
        <v>70</v>
      </c>
      <c r="B95" s="9" t="s">
        <v>131</v>
      </c>
      <c r="C95" s="2" t="s">
        <v>100</v>
      </c>
      <c r="D95" s="19" t="s">
        <v>22</v>
      </c>
      <c r="E95" s="1"/>
      <c r="F95" s="1"/>
      <c r="G95" s="8">
        <v>37</v>
      </c>
      <c r="H95" s="8"/>
      <c r="I95" s="8"/>
      <c r="J95" s="8"/>
      <c r="K95" s="24">
        <f>E95+F95+G95+H95+I95</f>
        <v>37</v>
      </c>
      <c r="L95" s="12">
        <f>COUNTA(E95,F95,G95,H95,I95,J95)</f>
        <v>1</v>
      </c>
      <c r="M95" s="13">
        <f>K95/L95</f>
        <v>37</v>
      </c>
      <c r="N95" s="14">
        <f>L95/M95</f>
        <v>2.7027027027027029E-2</v>
      </c>
    </row>
    <row r="96" spans="1:14" s="15" customFormat="1" ht="17.25" customHeight="1" x14ac:dyDescent="0.3">
      <c r="A96" s="8" t="s">
        <v>70</v>
      </c>
      <c r="B96" s="34" t="s">
        <v>132</v>
      </c>
      <c r="C96" s="2" t="s">
        <v>49</v>
      </c>
      <c r="D96" s="10" t="s">
        <v>16</v>
      </c>
      <c r="E96" s="8">
        <v>39</v>
      </c>
      <c r="F96" s="8"/>
      <c r="G96" s="8"/>
      <c r="H96" s="8"/>
      <c r="I96" s="8"/>
      <c r="J96" s="8"/>
      <c r="K96" s="24">
        <f>E96+F96+G96+H96+I96</f>
        <v>39</v>
      </c>
      <c r="L96" s="12">
        <f>COUNTA(E96,F96,G96,H96,I96,J96)</f>
        <v>1</v>
      </c>
      <c r="M96" s="13">
        <f>K96/L96</f>
        <v>39</v>
      </c>
      <c r="N96" s="14">
        <f>L96/M96</f>
        <v>2.564102564102564E-2</v>
      </c>
    </row>
    <row r="97" spans="1:14" s="15" customFormat="1" ht="20.25" customHeight="1" x14ac:dyDescent="0.3">
      <c r="A97" s="8" t="s">
        <v>70</v>
      </c>
      <c r="B97" s="9" t="s">
        <v>133</v>
      </c>
      <c r="C97" s="23" t="s">
        <v>32</v>
      </c>
      <c r="D97" s="10" t="s">
        <v>25</v>
      </c>
      <c r="E97" s="8">
        <v>40</v>
      </c>
      <c r="F97" s="8"/>
      <c r="G97" s="8"/>
      <c r="H97" s="8"/>
      <c r="I97" s="8"/>
      <c r="J97" s="8"/>
      <c r="K97" s="24">
        <f>E97+F97+G97+H97+I97</f>
        <v>40</v>
      </c>
      <c r="L97" s="12">
        <f>COUNTA(E97,F97,G97,H97,I97,J97)</f>
        <v>1</v>
      </c>
      <c r="M97" s="13">
        <f>K97/L97</f>
        <v>40</v>
      </c>
      <c r="N97" s="14">
        <f>L97/M97</f>
        <v>2.5000000000000001E-2</v>
      </c>
    </row>
    <row r="98" spans="1:14" s="15" customFormat="1" ht="17.25" customHeight="1" x14ac:dyDescent="0.3">
      <c r="A98" s="8" t="s">
        <v>70</v>
      </c>
      <c r="B98" s="9" t="s">
        <v>134</v>
      </c>
      <c r="C98" s="2" t="s">
        <v>15</v>
      </c>
      <c r="D98" s="10"/>
      <c r="E98" s="8">
        <v>41</v>
      </c>
      <c r="F98" s="8"/>
      <c r="G98" s="8"/>
      <c r="H98" s="8"/>
      <c r="I98" s="8"/>
      <c r="J98" s="8"/>
      <c r="K98" s="24">
        <f>E98+F98+G98+H98+I98</f>
        <v>41</v>
      </c>
      <c r="L98" s="12">
        <f>COUNTA(E98,F98,G98,H98,I98,J98)</f>
        <v>1</v>
      </c>
      <c r="M98" s="13">
        <f>K98/L98</f>
        <v>41</v>
      </c>
      <c r="N98" s="14">
        <f>L98/M98</f>
        <v>2.4390243902439025E-2</v>
      </c>
    </row>
    <row r="99" spans="1:14" s="15" customFormat="1" ht="17.25" customHeight="1" x14ac:dyDescent="0.3">
      <c r="A99" s="8" t="s">
        <v>70</v>
      </c>
      <c r="B99" s="9" t="s">
        <v>135</v>
      </c>
      <c r="C99" s="2" t="s">
        <v>57</v>
      </c>
      <c r="D99" s="10" t="s">
        <v>16</v>
      </c>
      <c r="E99" s="8">
        <v>43</v>
      </c>
      <c r="F99" s="8"/>
      <c r="G99" s="8"/>
      <c r="H99" s="8"/>
      <c r="I99" s="8"/>
      <c r="J99" s="8"/>
      <c r="K99" s="24">
        <f>E99+F99+G99+H99+I99</f>
        <v>43</v>
      </c>
      <c r="L99" s="12">
        <f>COUNTA(E99,F99,G99,H99,I99,J99)</f>
        <v>1</v>
      </c>
      <c r="M99" s="13">
        <f>K99/L99</f>
        <v>43</v>
      </c>
      <c r="N99" s="14">
        <f>L99/M99</f>
        <v>2.3255813953488372E-2</v>
      </c>
    </row>
    <row r="100" spans="1:14" s="15" customFormat="1" ht="17.25" customHeight="1" x14ac:dyDescent="0.3">
      <c r="A100" s="8" t="s">
        <v>70</v>
      </c>
      <c r="B100" s="9" t="s">
        <v>136</v>
      </c>
      <c r="C100" s="2" t="s">
        <v>24</v>
      </c>
      <c r="D100" s="16" t="s">
        <v>19</v>
      </c>
      <c r="E100" s="8">
        <v>20</v>
      </c>
      <c r="F100" s="8">
        <v>21</v>
      </c>
      <c r="G100" s="8"/>
      <c r="H100" s="8"/>
      <c r="I100" s="8"/>
      <c r="J100" s="8">
        <v>5</v>
      </c>
      <c r="K100" s="24">
        <v>46</v>
      </c>
      <c r="L100" s="12">
        <f>COUNTA(E100,F100,G100,H100,I100,J100)</f>
        <v>3</v>
      </c>
      <c r="M100" s="13">
        <f>K100/L100</f>
        <v>15.333333333333334</v>
      </c>
      <c r="N100" s="14">
        <f>L100/M100</f>
        <v>0.19565217391304346</v>
      </c>
    </row>
    <row r="101" spans="1:14" s="15" customFormat="1" ht="17.25" customHeight="1" x14ac:dyDescent="0.3">
      <c r="A101" s="8" t="s">
        <v>70</v>
      </c>
      <c r="B101" s="20" t="s">
        <v>137</v>
      </c>
      <c r="C101" s="21" t="s">
        <v>39</v>
      </c>
      <c r="D101" s="10" t="s">
        <v>19</v>
      </c>
      <c r="E101" s="8">
        <v>47</v>
      </c>
      <c r="F101" s="8"/>
      <c r="G101" s="8"/>
      <c r="H101" s="8"/>
      <c r="I101" s="8"/>
      <c r="J101" s="8"/>
      <c r="K101" s="24">
        <f>E101+F101+G101+H101+I101</f>
        <v>47</v>
      </c>
      <c r="L101" s="12">
        <f>COUNTA(E101,F101,G101,H101,I101,J101)</f>
        <v>1</v>
      </c>
      <c r="M101" s="13">
        <f>K101/L101</f>
        <v>47</v>
      </c>
      <c r="N101" s="14">
        <f>L101/M101</f>
        <v>2.1276595744680851E-2</v>
      </c>
    </row>
    <row r="102" spans="1:14" s="15" customFormat="1" ht="17.25" customHeight="1" x14ac:dyDescent="0.3">
      <c r="A102" s="8" t="s">
        <v>70</v>
      </c>
      <c r="B102" s="9" t="s">
        <v>138</v>
      </c>
      <c r="C102" s="2" t="s">
        <v>24</v>
      </c>
      <c r="D102" s="16" t="s">
        <v>19</v>
      </c>
      <c r="E102" s="8"/>
      <c r="F102" s="8">
        <v>47</v>
      </c>
      <c r="G102" s="8"/>
      <c r="H102" s="8"/>
      <c r="I102" s="8"/>
      <c r="J102" s="8"/>
      <c r="K102" s="24">
        <f>E102+F102+G102+H102+I102</f>
        <v>47</v>
      </c>
      <c r="L102" s="12">
        <f>COUNTA(E102,F102,G102,H102,I102,J102)</f>
        <v>1</v>
      </c>
      <c r="M102" s="13">
        <f>K102/L102</f>
        <v>47</v>
      </c>
      <c r="N102" s="14">
        <f>L102/M102</f>
        <v>2.1276595744680851E-2</v>
      </c>
    </row>
    <row r="103" spans="1:14" s="15" customFormat="1" ht="17.25" customHeight="1" x14ac:dyDescent="0.3">
      <c r="A103" s="8" t="s">
        <v>70</v>
      </c>
      <c r="B103" s="9" t="s">
        <v>139</v>
      </c>
      <c r="C103" s="2" t="s">
        <v>18</v>
      </c>
      <c r="D103" s="10"/>
      <c r="E103" s="8">
        <v>48</v>
      </c>
      <c r="F103" s="8"/>
      <c r="G103" s="8"/>
      <c r="H103" s="8"/>
      <c r="I103" s="8"/>
      <c r="J103" s="8"/>
      <c r="K103" s="24">
        <f>E103+F103+G103+H103+I103</f>
        <v>48</v>
      </c>
      <c r="L103" s="12">
        <f>COUNTA(E103,F103,G103,H103,I103,J103)</f>
        <v>1</v>
      </c>
      <c r="M103" s="13">
        <f>K103/L103</f>
        <v>48</v>
      </c>
      <c r="N103" s="14">
        <f>L103/M103</f>
        <v>2.0833333333333332E-2</v>
      </c>
    </row>
    <row r="104" spans="1:14" s="15" customFormat="1" ht="17.25" customHeight="1" x14ac:dyDescent="0.3">
      <c r="A104" s="8" t="s">
        <v>70</v>
      </c>
      <c r="B104" s="20" t="s">
        <v>140</v>
      </c>
      <c r="C104" s="23" t="s">
        <v>34</v>
      </c>
      <c r="D104" s="16" t="s">
        <v>19</v>
      </c>
      <c r="E104" s="8">
        <v>50</v>
      </c>
      <c r="F104" s="8"/>
      <c r="G104" s="8"/>
      <c r="H104" s="8"/>
      <c r="I104" s="8"/>
      <c r="J104" s="8"/>
      <c r="K104" s="24">
        <f>E104+F104+G104+H104+I104</f>
        <v>50</v>
      </c>
      <c r="L104" s="12">
        <f>COUNTA(E104,F104,G104,H104,I104,J104)</f>
        <v>1</v>
      </c>
      <c r="M104" s="13">
        <f>K104/L104</f>
        <v>50</v>
      </c>
      <c r="N104" s="14">
        <f>L104/M104</f>
        <v>0.02</v>
      </c>
    </row>
    <row r="105" spans="1:14" s="15" customFormat="1" ht="17.25" customHeight="1" x14ac:dyDescent="0.3">
      <c r="A105" s="8" t="s">
        <v>70</v>
      </c>
      <c r="B105" s="9" t="s">
        <v>141</v>
      </c>
      <c r="C105" s="23" t="s">
        <v>32</v>
      </c>
      <c r="D105" s="16" t="s">
        <v>19</v>
      </c>
      <c r="E105" s="8">
        <v>51</v>
      </c>
      <c r="F105" s="8"/>
      <c r="G105" s="8"/>
      <c r="H105" s="8"/>
      <c r="I105" s="8"/>
      <c r="J105" s="8"/>
      <c r="K105" s="24">
        <f>E105+F105+G105+H105+I105</f>
        <v>51</v>
      </c>
      <c r="L105" s="12">
        <f>COUNTA(E105,F105,G105,H105,I105,J105)</f>
        <v>1</v>
      </c>
      <c r="M105" s="13">
        <f>K105/L105</f>
        <v>51</v>
      </c>
      <c r="N105" s="14">
        <f>L105/M105</f>
        <v>1.9607843137254902E-2</v>
      </c>
    </row>
    <row r="106" spans="1:14" s="15" customFormat="1" ht="17.25" customHeight="1" x14ac:dyDescent="0.3">
      <c r="A106" s="8" t="s">
        <v>70</v>
      </c>
      <c r="B106" s="17" t="s">
        <v>142</v>
      </c>
      <c r="C106" s="18" t="s">
        <v>21</v>
      </c>
      <c r="D106" s="10" t="s">
        <v>25</v>
      </c>
      <c r="E106" s="8">
        <v>29</v>
      </c>
      <c r="F106" s="8">
        <v>23</v>
      </c>
      <c r="G106" s="8"/>
      <c r="H106" s="8"/>
      <c r="I106" s="8"/>
      <c r="J106" s="8"/>
      <c r="K106" s="24">
        <f>E106+F106+G106+H106+I106</f>
        <v>52</v>
      </c>
      <c r="L106" s="12">
        <f>COUNTA(E106,F106,G106,H106,I106,J106)</f>
        <v>2</v>
      </c>
      <c r="M106" s="13">
        <f>K106/L106</f>
        <v>26</v>
      </c>
      <c r="N106" s="14">
        <f>L106/M106</f>
        <v>7.6923076923076927E-2</v>
      </c>
    </row>
    <row r="107" spans="1:14" s="15" customFormat="1" ht="17.25" customHeight="1" x14ac:dyDescent="0.3">
      <c r="A107" s="8" t="s">
        <v>70</v>
      </c>
      <c r="B107" s="34" t="s">
        <v>143</v>
      </c>
      <c r="C107" s="2" t="s">
        <v>28</v>
      </c>
      <c r="D107" s="16" t="s">
        <v>19</v>
      </c>
      <c r="E107" s="8">
        <v>57</v>
      </c>
      <c r="F107" s="8"/>
      <c r="G107" s="8"/>
      <c r="H107" s="8"/>
      <c r="I107" s="8"/>
      <c r="J107" s="8"/>
      <c r="K107" s="24">
        <f>E107+F107+G107+H107+I107</f>
        <v>57</v>
      </c>
      <c r="L107" s="12">
        <f>COUNTA(E107,F107,G107,H107,I107,J107)</f>
        <v>1</v>
      </c>
      <c r="M107" s="13">
        <f>K107/L107</f>
        <v>57</v>
      </c>
      <c r="N107" s="14">
        <f>L107/M107</f>
        <v>1.7543859649122806E-2</v>
      </c>
    </row>
    <row r="108" spans="1:14" s="15" customFormat="1" ht="17.25" customHeight="1" x14ac:dyDescent="0.3">
      <c r="A108" s="8" t="s">
        <v>70</v>
      </c>
      <c r="B108" s="9" t="s">
        <v>144</v>
      </c>
      <c r="C108" s="23" t="s">
        <v>28</v>
      </c>
      <c r="D108" s="19" t="s">
        <v>22</v>
      </c>
      <c r="E108" s="8">
        <v>58</v>
      </c>
      <c r="F108" s="8"/>
      <c r="G108" s="8"/>
      <c r="H108" s="8"/>
      <c r="I108" s="8"/>
      <c r="J108" s="8"/>
      <c r="K108" s="24">
        <f>E108+F108+G108+H108+I108</f>
        <v>58</v>
      </c>
      <c r="L108" s="12">
        <f>COUNTA(E108,F108,G108,H108,I108,J108)</f>
        <v>1</v>
      </c>
      <c r="M108" s="13">
        <f>K108/L108</f>
        <v>58</v>
      </c>
      <c r="N108" s="14">
        <f>L108/M108</f>
        <v>1.7241379310344827E-2</v>
      </c>
    </row>
    <row r="109" spans="1:14" s="15" customFormat="1" x14ac:dyDescent="0.3">
      <c r="A109" s="8" t="s">
        <v>70</v>
      </c>
      <c r="B109" s="9" t="s">
        <v>145</v>
      </c>
      <c r="C109" s="23" t="s">
        <v>28</v>
      </c>
      <c r="D109" s="16" t="s">
        <v>19</v>
      </c>
      <c r="E109" s="8">
        <v>60</v>
      </c>
      <c r="F109" s="8"/>
      <c r="G109" s="8"/>
      <c r="H109" s="8"/>
      <c r="I109" s="8"/>
      <c r="J109" s="8"/>
      <c r="K109" s="24">
        <f>E109+F109+G109+H109+I109</f>
        <v>60</v>
      </c>
      <c r="L109" s="12">
        <f>COUNTA(E109,F109,G109,H109,I109,J109)</f>
        <v>1</v>
      </c>
      <c r="M109" s="13">
        <f>K109/L109</f>
        <v>60</v>
      </c>
      <c r="N109" s="14">
        <f>L109/M109</f>
        <v>1.6666666666666666E-2</v>
      </c>
    </row>
    <row r="110" spans="1:14" s="15" customFormat="1" ht="20.25" customHeight="1" x14ac:dyDescent="0.3">
      <c r="A110" s="8" t="s">
        <v>70</v>
      </c>
      <c r="B110" s="15" t="s">
        <v>146</v>
      </c>
      <c r="C110" s="2" t="s">
        <v>100</v>
      </c>
      <c r="D110" s="19" t="s">
        <v>22</v>
      </c>
      <c r="E110" s="1"/>
      <c r="F110" s="1"/>
      <c r="G110" s="30">
        <v>5</v>
      </c>
      <c r="H110" s="8">
        <v>25</v>
      </c>
      <c r="I110" s="8">
        <v>12</v>
      </c>
      <c r="J110" s="8">
        <v>24</v>
      </c>
      <c r="K110" s="24">
        <v>61</v>
      </c>
      <c r="L110" s="12">
        <v>3</v>
      </c>
      <c r="M110" s="13">
        <f>K110/L110</f>
        <v>20.333333333333332</v>
      </c>
      <c r="N110" s="14">
        <f>L110/M110</f>
        <v>0.14754098360655737</v>
      </c>
    </row>
    <row r="111" spans="1:14" s="15" customFormat="1" x14ac:dyDescent="0.3">
      <c r="A111" s="8" t="s">
        <v>70</v>
      </c>
      <c r="B111" s="20" t="s">
        <v>147</v>
      </c>
      <c r="C111" s="21" t="s">
        <v>39</v>
      </c>
      <c r="D111" s="16" t="s">
        <v>19</v>
      </c>
      <c r="E111" s="8">
        <v>22</v>
      </c>
      <c r="F111" s="8">
        <v>39</v>
      </c>
      <c r="G111" s="8"/>
      <c r="H111" s="8"/>
      <c r="I111" s="8"/>
      <c r="J111" s="8"/>
      <c r="K111" s="24">
        <f>E111+F111+G111+H111+I111</f>
        <v>61</v>
      </c>
      <c r="L111" s="12">
        <f>COUNTA(E111,F111,G111,H111,I111,J111)</f>
        <v>2</v>
      </c>
      <c r="M111" s="13">
        <f>K111/L111</f>
        <v>30.5</v>
      </c>
      <c r="N111" s="14">
        <f>L111/M111</f>
        <v>6.5573770491803282E-2</v>
      </c>
    </row>
    <row r="112" spans="1:14" s="15" customFormat="1" x14ac:dyDescent="0.3">
      <c r="A112" s="8" t="s">
        <v>70</v>
      </c>
      <c r="B112" s="9" t="s">
        <v>148</v>
      </c>
      <c r="C112" s="2" t="s">
        <v>32</v>
      </c>
      <c r="D112" s="16" t="s">
        <v>19</v>
      </c>
      <c r="E112" s="8">
        <v>61</v>
      </c>
      <c r="F112" s="8"/>
      <c r="G112" s="8"/>
      <c r="H112" s="8"/>
      <c r="I112" s="8"/>
      <c r="J112" s="8"/>
      <c r="K112" s="24">
        <f>E112+F112+G112+H112+I112</f>
        <v>61</v>
      </c>
      <c r="L112" s="12">
        <f>COUNTA(E112,F112,G112,H112,I112,J112)</f>
        <v>1</v>
      </c>
      <c r="M112" s="13">
        <f>K112/L112</f>
        <v>61</v>
      </c>
      <c r="N112" s="14">
        <f>L112/M112</f>
        <v>1.6393442622950821E-2</v>
      </c>
    </row>
    <row r="113" spans="1:14" s="15" customFormat="1" ht="20.25" customHeight="1" x14ac:dyDescent="0.3">
      <c r="A113" s="8" t="s">
        <v>70</v>
      </c>
      <c r="B113" s="9" t="s">
        <v>149</v>
      </c>
      <c r="C113" s="2" t="s">
        <v>24</v>
      </c>
      <c r="D113" s="10" t="s">
        <v>25</v>
      </c>
      <c r="E113" s="8"/>
      <c r="F113" s="8">
        <v>41</v>
      </c>
      <c r="G113" s="8"/>
      <c r="H113" s="8">
        <v>21</v>
      </c>
      <c r="I113" s="8"/>
      <c r="J113" s="8"/>
      <c r="K113" s="24">
        <f>E113+F113+G113+H113+I113</f>
        <v>62</v>
      </c>
      <c r="L113" s="12">
        <f>COUNTA(E113,F113,G113,H113,I113,J113)</f>
        <v>2</v>
      </c>
      <c r="M113" s="13">
        <f>K113/L113</f>
        <v>31</v>
      </c>
      <c r="N113" s="14">
        <f>L113/M113</f>
        <v>6.4516129032258063E-2</v>
      </c>
    </row>
    <row r="114" spans="1:14" s="15" customFormat="1" ht="17.25" customHeight="1" x14ac:dyDescent="0.3">
      <c r="A114" s="8" t="s">
        <v>70</v>
      </c>
      <c r="B114" s="9" t="s">
        <v>150</v>
      </c>
      <c r="C114" s="23" t="s">
        <v>60</v>
      </c>
      <c r="D114" s="16" t="s">
        <v>19</v>
      </c>
      <c r="E114" s="8">
        <v>62</v>
      </c>
      <c r="F114" s="8"/>
      <c r="G114" s="8"/>
      <c r="H114" s="8"/>
      <c r="I114" s="8"/>
      <c r="J114" s="8"/>
      <c r="K114" s="24">
        <f>E114+F114+G114+H114+I114</f>
        <v>62</v>
      </c>
      <c r="L114" s="12">
        <f>COUNTA(E114,F114,G114,H114,I114,J114)</f>
        <v>1</v>
      </c>
      <c r="M114" s="13">
        <f>K114/L114</f>
        <v>62</v>
      </c>
      <c r="N114" s="14">
        <f>L114/M114</f>
        <v>1.6129032258064516E-2</v>
      </c>
    </row>
    <row r="115" spans="1:14" s="15" customFormat="1" ht="20.25" customHeight="1" x14ac:dyDescent="0.3">
      <c r="A115" s="8" t="s">
        <v>70</v>
      </c>
      <c r="B115" s="9" t="s">
        <v>151</v>
      </c>
      <c r="C115" s="2" t="s">
        <v>30</v>
      </c>
      <c r="D115" s="10"/>
      <c r="E115" s="8">
        <v>19</v>
      </c>
      <c r="F115" s="8">
        <v>24</v>
      </c>
      <c r="G115" s="8"/>
      <c r="H115" s="8">
        <v>20</v>
      </c>
      <c r="I115" s="8"/>
      <c r="J115" s="8"/>
      <c r="K115" s="24">
        <f>E115+F115+G115+H115+I115</f>
        <v>63</v>
      </c>
      <c r="L115" s="12">
        <f>COUNTA(E115,F115,G115,H115,I115,J115)</f>
        <v>3</v>
      </c>
      <c r="M115" s="13">
        <f>K115/L115</f>
        <v>21</v>
      </c>
      <c r="N115" s="14">
        <f>L115/M115</f>
        <v>0.14285714285714285</v>
      </c>
    </row>
    <row r="116" spans="1:14" s="15" customFormat="1" ht="17.25" customHeight="1" x14ac:dyDescent="0.3">
      <c r="A116" s="8" t="s">
        <v>70</v>
      </c>
      <c r="B116" s="9" t="s">
        <v>152</v>
      </c>
      <c r="C116" s="23" t="s">
        <v>32</v>
      </c>
      <c r="D116" s="10" t="s">
        <v>25</v>
      </c>
      <c r="E116" s="8">
        <v>63</v>
      </c>
      <c r="F116" s="8"/>
      <c r="G116" s="8"/>
      <c r="H116" s="8"/>
      <c r="I116" s="8"/>
      <c r="J116" s="8"/>
      <c r="K116" s="24">
        <f>E116+F116+G116+H116+I116</f>
        <v>63</v>
      </c>
      <c r="L116" s="12">
        <f>COUNTA(E116,F116,G116,H116,I116,J116)</f>
        <v>1</v>
      </c>
      <c r="M116" s="13">
        <f>K116/L116</f>
        <v>63</v>
      </c>
      <c r="N116" s="14">
        <f>L116/M116</f>
        <v>1.5873015873015872E-2</v>
      </c>
    </row>
    <row r="117" spans="1:14" s="15" customFormat="1" ht="20.25" customHeight="1" x14ac:dyDescent="0.3">
      <c r="A117" s="8" t="s">
        <v>70</v>
      </c>
      <c r="B117" s="9" t="s">
        <v>153</v>
      </c>
      <c r="C117" s="2"/>
      <c r="D117" s="10"/>
      <c r="E117" s="8">
        <v>46</v>
      </c>
      <c r="F117" s="8"/>
      <c r="G117" s="8">
        <v>18</v>
      </c>
      <c r="H117" s="8"/>
      <c r="I117" s="8"/>
      <c r="J117" s="8"/>
      <c r="K117" s="24">
        <f>E117+F117+G117+H117+I117</f>
        <v>64</v>
      </c>
      <c r="L117" s="12">
        <f>COUNTA(E117,F117,G117,H117,I117,J117)</f>
        <v>2</v>
      </c>
      <c r="M117" s="13">
        <f>K117/L117</f>
        <v>32</v>
      </c>
      <c r="N117" s="14">
        <f>L117/M117</f>
        <v>6.25E-2</v>
      </c>
    </row>
    <row r="118" spans="1:14" s="15" customFormat="1" ht="17.25" customHeight="1" x14ac:dyDescent="0.3">
      <c r="A118" s="8" t="s">
        <v>70</v>
      </c>
      <c r="B118" s="9" t="s">
        <v>154</v>
      </c>
      <c r="C118" s="2" t="s">
        <v>34</v>
      </c>
      <c r="D118" s="10"/>
      <c r="E118" s="8">
        <v>36</v>
      </c>
      <c r="F118" s="8">
        <v>29</v>
      </c>
      <c r="G118" s="8"/>
      <c r="H118" s="8"/>
      <c r="I118" s="8"/>
      <c r="J118" s="8"/>
      <c r="K118" s="24">
        <f>E118+F118+G118+H118+I118</f>
        <v>65</v>
      </c>
      <c r="L118" s="12">
        <f>COUNTA(E118,F118,G118,H118,I118,J118)</f>
        <v>2</v>
      </c>
      <c r="M118" s="13">
        <f>K118/L118</f>
        <v>32.5</v>
      </c>
      <c r="N118" s="14">
        <f>L118/M118</f>
        <v>6.1538461538461542E-2</v>
      </c>
    </row>
    <row r="119" spans="1:14" s="15" customFormat="1" ht="17.25" customHeight="1" x14ac:dyDescent="0.3">
      <c r="A119" s="8" t="s">
        <v>70</v>
      </c>
      <c r="B119" s="9" t="s">
        <v>155</v>
      </c>
      <c r="C119" s="2" t="s">
        <v>34</v>
      </c>
      <c r="D119" s="16" t="s">
        <v>19</v>
      </c>
      <c r="E119" s="1"/>
      <c r="F119" s="1"/>
      <c r="G119" s="8">
        <v>29</v>
      </c>
      <c r="H119" s="8">
        <v>38</v>
      </c>
      <c r="I119" s="8"/>
      <c r="J119" s="8"/>
      <c r="K119" s="24">
        <f>E119+F119+G119+H119+I119</f>
        <v>67</v>
      </c>
      <c r="L119" s="12">
        <f>COUNTA(E119,F119,G119,H119,I119,J119)</f>
        <v>2</v>
      </c>
      <c r="M119" s="13">
        <f>K119/L119</f>
        <v>33.5</v>
      </c>
      <c r="N119" s="14">
        <f>L119/M119</f>
        <v>5.9701492537313432E-2</v>
      </c>
    </row>
    <row r="120" spans="1:14" s="15" customFormat="1" ht="17.25" customHeight="1" x14ac:dyDescent="0.3">
      <c r="A120" s="8" t="s">
        <v>70</v>
      </c>
      <c r="B120" s="9" t="s">
        <v>156</v>
      </c>
      <c r="C120" s="2"/>
      <c r="D120" s="16" t="s">
        <v>19</v>
      </c>
      <c r="E120" s="1"/>
      <c r="F120" s="1"/>
      <c r="G120" s="8">
        <v>40</v>
      </c>
      <c r="H120" s="8">
        <v>18</v>
      </c>
      <c r="I120" s="8">
        <v>13</v>
      </c>
      <c r="J120" s="8"/>
      <c r="K120" s="24">
        <f>E120+F120+G120+H120+I120</f>
        <v>71</v>
      </c>
      <c r="L120" s="12">
        <f>COUNTA(E120,F120,G120,H120,I120,J120)</f>
        <v>3</v>
      </c>
      <c r="M120" s="13">
        <f>K120/L120</f>
        <v>23.666666666666668</v>
      </c>
      <c r="N120" s="14">
        <f>L120/M120</f>
        <v>0.12676056338028169</v>
      </c>
    </row>
    <row r="121" spans="1:14" s="15" customFormat="1" ht="17.25" customHeight="1" x14ac:dyDescent="0.3">
      <c r="A121" s="8" t="s">
        <v>70</v>
      </c>
      <c r="B121" s="9" t="s">
        <v>157</v>
      </c>
      <c r="C121" s="23" t="s">
        <v>60</v>
      </c>
      <c r="D121" s="10" t="s">
        <v>25</v>
      </c>
      <c r="E121" s="8">
        <v>26</v>
      </c>
      <c r="F121" s="8">
        <v>38</v>
      </c>
      <c r="G121" s="8"/>
      <c r="H121" s="8">
        <v>14</v>
      </c>
      <c r="I121" s="8"/>
      <c r="J121" s="8"/>
      <c r="K121" s="24">
        <f>E121+F121+G121+H121+I121</f>
        <v>78</v>
      </c>
      <c r="L121" s="12">
        <f>COUNTA(E121,F121,G121,H121,I121,J121)</f>
        <v>3</v>
      </c>
      <c r="M121" s="13">
        <f>K121/L121</f>
        <v>26</v>
      </c>
      <c r="N121" s="14">
        <f>L121/M121</f>
        <v>0.11538461538461539</v>
      </c>
    </row>
    <row r="122" spans="1:14" s="15" customFormat="1" x14ac:dyDescent="0.3">
      <c r="A122" s="8" t="s">
        <v>70</v>
      </c>
      <c r="B122" s="20" t="s">
        <v>158</v>
      </c>
      <c r="C122" s="21" t="s">
        <v>39</v>
      </c>
      <c r="D122" s="16" t="s">
        <v>19</v>
      </c>
      <c r="E122" s="8">
        <v>21</v>
      </c>
      <c r="F122" s="8">
        <v>32</v>
      </c>
      <c r="G122" s="8"/>
      <c r="H122" s="8">
        <v>27</v>
      </c>
      <c r="I122" s="8"/>
      <c r="J122" s="8"/>
      <c r="K122" s="24">
        <f>E122+F122+G122+H122+I122</f>
        <v>80</v>
      </c>
      <c r="L122" s="12">
        <f>COUNTA(E122,F122,G122,H122,I122,J122)</f>
        <v>3</v>
      </c>
      <c r="M122" s="13">
        <f>K122/L122</f>
        <v>26.666666666666668</v>
      </c>
      <c r="N122" s="14">
        <f>L122/M122</f>
        <v>0.11249999999999999</v>
      </c>
    </row>
    <row r="123" spans="1:14" s="15" customFormat="1" ht="17.25" customHeight="1" x14ac:dyDescent="0.3">
      <c r="A123" s="8" t="s">
        <v>70</v>
      </c>
      <c r="B123" s="34" t="s">
        <v>159</v>
      </c>
      <c r="C123" s="2" t="s">
        <v>34</v>
      </c>
      <c r="D123" s="10"/>
      <c r="E123" s="30">
        <v>12</v>
      </c>
      <c r="F123" s="8"/>
      <c r="G123" s="8">
        <v>39</v>
      </c>
      <c r="H123" s="8">
        <v>41</v>
      </c>
      <c r="I123" s="8"/>
      <c r="J123" s="8"/>
      <c r="K123" s="24">
        <v>80</v>
      </c>
      <c r="L123" s="12">
        <f>COUNTA(E123,F123,G123,H123,I123,J123)</f>
        <v>3</v>
      </c>
      <c r="M123" s="13">
        <f>K123/L123</f>
        <v>26.666666666666668</v>
      </c>
      <c r="N123" s="14">
        <f>L123/M123</f>
        <v>0.11249999999999999</v>
      </c>
    </row>
    <row r="124" spans="1:14" s="15" customFormat="1" ht="20.25" customHeight="1" x14ac:dyDescent="0.3">
      <c r="A124" s="8" t="s">
        <v>70</v>
      </c>
      <c r="B124" s="20" t="s">
        <v>160</v>
      </c>
      <c r="C124" s="21" t="s">
        <v>39</v>
      </c>
      <c r="D124" s="16" t="s">
        <v>19</v>
      </c>
      <c r="E124" s="8">
        <v>44</v>
      </c>
      <c r="F124" s="8"/>
      <c r="G124" s="8"/>
      <c r="H124" s="8">
        <v>37</v>
      </c>
      <c r="I124" s="8"/>
      <c r="J124" s="8"/>
      <c r="K124" s="24">
        <f>E124+F124+G124+H124+I124</f>
        <v>81</v>
      </c>
      <c r="L124" s="12">
        <f>COUNTA(E124,F124,G124,H124,I124,J124)</f>
        <v>2</v>
      </c>
      <c r="M124" s="13">
        <f>K124/L124</f>
        <v>40.5</v>
      </c>
      <c r="N124" s="14">
        <f>L124/M124</f>
        <v>4.9382716049382713E-2</v>
      </c>
    </row>
    <row r="125" spans="1:14" s="15" customFormat="1" x14ac:dyDescent="0.3">
      <c r="A125" s="8" t="s">
        <v>70</v>
      </c>
      <c r="B125" s="9" t="s">
        <v>161</v>
      </c>
      <c r="C125" s="2" t="s">
        <v>100</v>
      </c>
      <c r="D125" s="16" t="s">
        <v>19</v>
      </c>
      <c r="E125" s="1"/>
      <c r="F125" s="1"/>
      <c r="G125" s="8">
        <v>22</v>
      </c>
      <c r="H125" s="8">
        <v>36</v>
      </c>
      <c r="I125" s="8"/>
      <c r="J125" s="8">
        <v>29</v>
      </c>
      <c r="K125" s="24">
        <v>87</v>
      </c>
      <c r="L125" s="12">
        <f>COUNTA(E125,F125,G125,H125,I125,J125)</f>
        <v>3</v>
      </c>
      <c r="M125" s="13">
        <f>K125/L125</f>
        <v>29</v>
      </c>
      <c r="N125" s="14">
        <f>L125/M125</f>
        <v>0.10344827586206896</v>
      </c>
    </row>
    <row r="126" spans="1:14" s="15" customFormat="1" ht="20.25" customHeight="1" x14ac:dyDescent="0.3">
      <c r="A126" s="8" t="s">
        <v>70</v>
      </c>
      <c r="B126" s="9" t="s">
        <v>162</v>
      </c>
      <c r="C126" s="2" t="s">
        <v>34</v>
      </c>
      <c r="D126" s="16" t="s">
        <v>19</v>
      </c>
      <c r="E126" s="8">
        <v>38</v>
      </c>
      <c r="F126" s="8">
        <v>31</v>
      </c>
      <c r="G126" s="8">
        <v>21</v>
      </c>
      <c r="H126" s="8"/>
      <c r="I126" s="8"/>
      <c r="J126" s="8"/>
      <c r="K126" s="24">
        <f>E126+F126+G126+H126+I126</f>
        <v>90</v>
      </c>
      <c r="L126" s="12">
        <f>COUNTA(E126,F126,G126,H126,I126,J126)</f>
        <v>3</v>
      </c>
      <c r="M126" s="13">
        <f>K126/L126</f>
        <v>30</v>
      </c>
      <c r="N126" s="14">
        <f>L126/M126</f>
        <v>0.1</v>
      </c>
    </row>
    <row r="127" spans="1:14" s="15" customFormat="1" ht="20.25" customHeight="1" x14ac:dyDescent="0.3">
      <c r="A127" s="8" t="s">
        <v>70</v>
      </c>
      <c r="B127" s="9" t="s">
        <v>163</v>
      </c>
      <c r="C127" s="2" t="s">
        <v>45</v>
      </c>
      <c r="D127" s="10" t="s">
        <v>25</v>
      </c>
      <c r="E127" s="1"/>
      <c r="F127" s="1"/>
      <c r="G127" s="8">
        <v>35</v>
      </c>
      <c r="H127" s="8">
        <v>35</v>
      </c>
      <c r="I127" s="8"/>
      <c r="J127" s="8">
        <v>27</v>
      </c>
      <c r="K127" s="24">
        <v>97</v>
      </c>
      <c r="L127" s="12">
        <f>COUNTA(E127,F127,G127,H127,I127,J127)</f>
        <v>3</v>
      </c>
      <c r="M127" s="13">
        <f>K127/L127</f>
        <v>32.333333333333336</v>
      </c>
      <c r="N127" s="14">
        <f>L127/M127</f>
        <v>9.2783505154639165E-2</v>
      </c>
    </row>
    <row r="128" spans="1:14" s="15" customFormat="1" ht="20.25" customHeight="1" x14ac:dyDescent="0.3">
      <c r="A128" s="8" t="s">
        <v>70</v>
      </c>
      <c r="B128" s="28" t="s">
        <v>164</v>
      </c>
      <c r="C128" s="23" t="s">
        <v>57</v>
      </c>
      <c r="D128" s="10" t="s">
        <v>25</v>
      </c>
      <c r="E128" s="8">
        <v>53</v>
      </c>
      <c r="F128" s="8">
        <v>44</v>
      </c>
      <c r="G128" s="8"/>
      <c r="H128" s="8"/>
      <c r="I128" s="8"/>
      <c r="J128" s="8"/>
      <c r="K128" s="24">
        <f>E128+F128+G128+H128+I128</f>
        <v>97</v>
      </c>
      <c r="L128" s="12">
        <f>COUNTA(E128,F128,G128,H128,I128,J128)</f>
        <v>2</v>
      </c>
      <c r="M128" s="13">
        <f>K128/L128</f>
        <v>48.5</v>
      </c>
      <c r="N128" s="14">
        <f>L128/M128</f>
        <v>4.1237113402061855E-2</v>
      </c>
    </row>
    <row r="129" spans="1:14" s="15" customFormat="1" ht="20.25" customHeight="1" x14ac:dyDescent="0.3">
      <c r="A129" s="8" t="s">
        <v>165</v>
      </c>
      <c r="B129" s="9" t="s">
        <v>166</v>
      </c>
      <c r="C129" s="23" t="s">
        <v>30</v>
      </c>
      <c r="D129" s="10" t="s">
        <v>25</v>
      </c>
      <c r="E129" s="8">
        <v>2</v>
      </c>
      <c r="F129" s="8">
        <v>1</v>
      </c>
      <c r="G129" s="8">
        <v>2</v>
      </c>
      <c r="H129" s="8"/>
      <c r="I129" s="8">
        <v>2</v>
      </c>
      <c r="J129" s="8"/>
      <c r="K129" s="11">
        <v>7</v>
      </c>
      <c r="L129" s="12">
        <f>COUNTA(E129,F129,G129,H129,I129,J129)</f>
        <v>4</v>
      </c>
      <c r="M129" s="13">
        <f>K129/L129</f>
        <v>1.75</v>
      </c>
      <c r="N129" s="14">
        <f>L129/M129</f>
        <v>2.2857142857142856</v>
      </c>
    </row>
    <row r="130" spans="1:14" s="15" customFormat="1" ht="20.25" customHeight="1" x14ac:dyDescent="0.3">
      <c r="A130" s="8" t="s">
        <v>165</v>
      </c>
      <c r="B130" s="22" t="s">
        <v>167</v>
      </c>
      <c r="C130" s="23" t="s">
        <v>30</v>
      </c>
      <c r="D130" s="10" t="s">
        <v>25</v>
      </c>
      <c r="E130" s="8">
        <v>1</v>
      </c>
      <c r="F130" s="8">
        <v>2</v>
      </c>
      <c r="G130" s="8">
        <v>3</v>
      </c>
      <c r="H130" s="8">
        <v>2</v>
      </c>
      <c r="I130" s="8"/>
      <c r="J130" s="8"/>
      <c r="K130" s="11">
        <f>E130+F130+G130+H130</f>
        <v>8</v>
      </c>
      <c r="L130" s="12">
        <f>COUNTA(E130,F130,G130,H130,I130,J130)</f>
        <v>4</v>
      </c>
      <c r="M130" s="13">
        <f>K130/L130</f>
        <v>2</v>
      </c>
      <c r="N130" s="14">
        <f>L130/M130</f>
        <v>2</v>
      </c>
    </row>
    <row r="131" spans="1:14" s="15" customFormat="1" ht="20.25" customHeight="1" x14ac:dyDescent="0.3">
      <c r="A131" s="8" t="s">
        <v>165</v>
      </c>
      <c r="B131" s="9" t="s">
        <v>168</v>
      </c>
      <c r="C131" s="21" t="s">
        <v>39</v>
      </c>
      <c r="D131" s="19" t="s">
        <v>22</v>
      </c>
      <c r="E131" s="8">
        <v>3</v>
      </c>
      <c r="F131" s="8">
        <v>10</v>
      </c>
      <c r="G131" s="8">
        <v>12</v>
      </c>
      <c r="H131" s="8">
        <v>6</v>
      </c>
      <c r="I131" s="8">
        <v>1</v>
      </c>
      <c r="J131" s="8">
        <v>3</v>
      </c>
      <c r="K131" s="11">
        <v>13</v>
      </c>
      <c r="L131" s="12">
        <f>COUNTA(E131,F131,G131,H131,I131,J131)</f>
        <v>6</v>
      </c>
      <c r="M131" s="13">
        <f>K131/L131</f>
        <v>2.1666666666666665</v>
      </c>
      <c r="N131" s="14">
        <f>L131/M131</f>
        <v>2.7692307692307696</v>
      </c>
    </row>
    <row r="132" spans="1:14" s="15" customFormat="1" ht="20.25" customHeight="1" x14ac:dyDescent="0.3">
      <c r="A132" s="8" t="s">
        <v>165</v>
      </c>
      <c r="B132" s="9" t="s">
        <v>169</v>
      </c>
      <c r="C132" s="2" t="s">
        <v>60</v>
      </c>
      <c r="D132" s="10"/>
      <c r="E132" s="8">
        <v>18</v>
      </c>
      <c r="F132" s="8">
        <v>12</v>
      </c>
      <c r="G132" s="8">
        <v>18</v>
      </c>
      <c r="H132" s="8">
        <v>10</v>
      </c>
      <c r="I132" s="8">
        <v>3</v>
      </c>
      <c r="J132" s="8">
        <v>2</v>
      </c>
      <c r="K132" s="11">
        <v>27</v>
      </c>
      <c r="L132" s="12">
        <f>COUNTA(E132,F132,G132,H132,I132,J132)</f>
        <v>6</v>
      </c>
      <c r="M132" s="13">
        <f>K132/L132</f>
        <v>4.5</v>
      </c>
      <c r="N132" s="14">
        <f>L132/M132</f>
        <v>1.3333333333333333</v>
      </c>
    </row>
    <row r="133" spans="1:14" s="15" customFormat="1" ht="17.25" customHeight="1" x14ac:dyDescent="0.3">
      <c r="A133" s="8" t="s">
        <v>165</v>
      </c>
      <c r="B133" s="9" t="s">
        <v>170</v>
      </c>
      <c r="C133" s="2" t="s">
        <v>57</v>
      </c>
      <c r="D133" s="16" t="s">
        <v>19</v>
      </c>
      <c r="E133" s="8">
        <v>13</v>
      </c>
      <c r="F133" s="8">
        <v>6</v>
      </c>
      <c r="G133" s="8">
        <v>9</v>
      </c>
      <c r="H133" s="8">
        <v>5</v>
      </c>
      <c r="I133" s="8"/>
      <c r="J133" s="8"/>
      <c r="K133" s="11">
        <f>E133+F133+G133+H133</f>
        <v>33</v>
      </c>
      <c r="L133" s="12">
        <f>COUNTA(E133,F133,G133,H133,I133,J133)</f>
        <v>4</v>
      </c>
      <c r="M133" s="13">
        <f>K133/L133</f>
        <v>8.25</v>
      </c>
      <c r="N133" s="14">
        <f>L133/M133</f>
        <v>0.48484848484848486</v>
      </c>
    </row>
    <row r="134" spans="1:14" s="15" customFormat="1" ht="20.25" customHeight="1" x14ac:dyDescent="0.3">
      <c r="A134" s="8" t="s">
        <v>165</v>
      </c>
      <c r="B134" s="9" t="s">
        <v>171</v>
      </c>
      <c r="C134" s="2" t="s">
        <v>28</v>
      </c>
      <c r="D134" s="10"/>
      <c r="E134" s="8">
        <v>15</v>
      </c>
      <c r="F134" s="8"/>
      <c r="G134" s="8">
        <v>14</v>
      </c>
      <c r="H134" s="8"/>
      <c r="I134" s="8">
        <v>4</v>
      </c>
      <c r="J134" s="8">
        <v>6</v>
      </c>
      <c r="K134" s="11">
        <v>39</v>
      </c>
      <c r="L134" s="12">
        <f>COUNTA(E134,F134,G134,H134,I134,J134)</f>
        <v>4</v>
      </c>
      <c r="M134" s="13">
        <f>K134/L134</f>
        <v>9.75</v>
      </c>
      <c r="N134" s="14">
        <f>L134/M134</f>
        <v>0.41025641025641024</v>
      </c>
    </row>
    <row r="135" spans="1:14" s="15" customFormat="1" ht="20.25" customHeight="1" x14ac:dyDescent="0.3">
      <c r="A135" s="8" t="s">
        <v>165</v>
      </c>
      <c r="B135" s="9" t="s">
        <v>172</v>
      </c>
      <c r="C135" s="2" t="s">
        <v>21</v>
      </c>
      <c r="D135" s="19" t="s">
        <v>22</v>
      </c>
      <c r="E135" s="8">
        <v>17</v>
      </c>
      <c r="F135" s="8">
        <v>17</v>
      </c>
      <c r="G135" s="8">
        <v>17</v>
      </c>
      <c r="H135" s="8">
        <v>7</v>
      </c>
      <c r="I135" s="8"/>
      <c r="J135" s="8"/>
      <c r="K135" s="11">
        <f>E135+F135+G135+H135</f>
        <v>58</v>
      </c>
      <c r="L135" s="12">
        <f>COUNTA(E135,F135,G135,H135,I135,J135)</f>
        <v>4</v>
      </c>
      <c r="M135" s="13">
        <f>K135/L135</f>
        <v>14.5</v>
      </c>
      <c r="N135" s="14">
        <f>L135/M135</f>
        <v>0.27586206896551724</v>
      </c>
    </row>
    <row r="136" spans="1:14" s="15" customFormat="1" x14ac:dyDescent="0.3">
      <c r="A136" s="4" t="s">
        <v>165</v>
      </c>
      <c r="B136" s="15" t="s">
        <v>173</v>
      </c>
      <c r="C136" s="2" t="s">
        <v>100</v>
      </c>
      <c r="D136" s="16" t="s">
        <v>19</v>
      </c>
      <c r="E136" s="1"/>
      <c r="F136" s="1"/>
      <c r="G136" s="8">
        <v>1</v>
      </c>
      <c r="H136" s="8">
        <v>3</v>
      </c>
      <c r="I136" s="8"/>
      <c r="J136" s="8"/>
      <c r="K136" s="24">
        <f>E136+F136+G136+H136+I136</f>
        <v>4</v>
      </c>
      <c r="L136" s="12">
        <f>COUNTA(E136,F136,G136,H136,I136,J136)</f>
        <v>2</v>
      </c>
      <c r="M136" s="13">
        <f>K136/L136</f>
        <v>2</v>
      </c>
      <c r="N136" s="14">
        <f>L136/M136</f>
        <v>1</v>
      </c>
    </row>
    <row r="137" spans="1:14" s="15" customFormat="1" x14ac:dyDescent="0.3">
      <c r="A137" s="4" t="s">
        <v>165</v>
      </c>
      <c r="B137" s="9" t="s">
        <v>174</v>
      </c>
      <c r="C137" s="2" t="s">
        <v>57</v>
      </c>
      <c r="D137" s="3"/>
      <c r="E137" s="8"/>
      <c r="F137" s="8">
        <v>7</v>
      </c>
      <c r="G137" s="8"/>
      <c r="H137" s="8"/>
      <c r="I137" s="8"/>
      <c r="J137" s="8"/>
      <c r="K137" s="24">
        <f>E137+F137+G137+H137+I137</f>
        <v>7</v>
      </c>
      <c r="L137" s="12">
        <f>COUNTA(E137,F137,G137,H137,I137,J137)</f>
        <v>1</v>
      </c>
      <c r="M137" s="13">
        <f>K137/L137</f>
        <v>7</v>
      </c>
      <c r="N137" s="14">
        <f>L137/M137</f>
        <v>0.14285714285714285</v>
      </c>
    </row>
    <row r="138" spans="1:14" s="15" customFormat="1" x14ac:dyDescent="0.3">
      <c r="A138" s="8" t="s">
        <v>165</v>
      </c>
      <c r="B138" s="9" t="s">
        <v>175</v>
      </c>
      <c r="C138" s="21" t="s">
        <v>39</v>
      </c>
      <c r="D138" s="16" t="s">
        <v>19</v>
      </c>
      <c r="E138" s="36">
        <v>1</v>
      </c>
      <c r="F138" s="36">
        <v>3</v>
      </c>
      <c r="G138" s="36">
        <v>1</v>
      </c>
      <c r="H138" s="8"/>
      <c r="I138" s="8"/>
      <c r="J138" s="8">
        <v>7</v>
      </c>
      <c r="K138" s="24">
        <v>7</v>
      </c>
      <c r="L138" s="12">
        <v>1</v>
      </c>
      <c r="M138" s="13">
        <f>K138/L138</f>
        <v>7</v>
      </c>
      <c r="N138" s="14">
        <f>L138/M138</f>
        <v>0.14285714285714285</v>
      </c>
    </row>
    <row r="139" spans="1:14" s="15" customFormat="1" ht="20.25" customHeight="1" x14ac:dyDescent="0.3">
      <c r="A139" s="4" t="s">
        <v>165</v>
      </c>
      <c r="B139" s="34" t="s">
        <v>176</v>
      </c>
      <c r="C139" s="2" t="s">
        <v>32</v>
      </c>
      <c r="D139" s="10"/>
      <c r="E139" s="8"/>
      <c r="F139" s="8">
        <v>8</v>
      </c>
      <c r="G139" s="8"/>
      <c r="H139" s="8"/>
      <c r="I139" s="8"/>
      <c r="J139" s="8"/>
      <c r="K139" s="24">
        <f>E139+F139+G139+H139+I139</f>
        <v>8</v>
      </c>
      <c r="L139" s="12">
        <f>COUNTA(E139,F139,G139,H139,I139,J139)</f>
        <v>1</v>
      </c>
      <c r="M139" s="13">
        <f>K139/L139</f>
        <v>8</v>
      </c>
      <c r="N139" s="14">
        <f>L139/M139</f>
        <v>0.125</v>
      </c>
    </row>
    <row r="140" spans="1:14" s="15" customFormat="1" ht="20.25" customHeight="1" x14ac:dyDescent="0.3">
      <c r="A140" s="8" t="s">
        <v>165</v>
      </c>
      <c r="B140" s="9" t="s">
        <v>177</v>
      </c>
      <c r="C140" s="2" t="s">
        <v>49</v>
      </c>
      <c r="D140" s="10" t="s">
        <v>25</v>
      </c>
      <c r="E140" s="8">
        <v>5</v>
      </c>
      <c r="F140" s="8"/>
      <c r="G140" s="8">
        <v>4</v>
      </c>
      <c r="H140" s="8"/>
      <c r="I140" s="8"/>
      <c r="J140" s="8"/>
      <c r="K140" s="24">
        <f>E140+F140+G140+H140+I140</f>
        <v>9</v>
      </c>
      <c r="L140" s="12">
        <f>COUNTA(E140,F140,G140,H140,I140,J140)</f>
        <v>2</v>
      </c>
      <c r="M140" s="13">
        <f>K140/L140</f>
        <v>4.5</v>
      </c>
      <c r="N140" s="14">
        <f>L140/M140</f>
        <v>0.44444444444444442</v>
      </c>
    </row>
    <row r="141" spans="1:14" s="15" customFormat="1" x14ac:dyDescent="0.3">
      <c r="A141" s="4" t="s">
        <v>165</v>
      </c>
      <c r="B141" s="35" t="s">
        <v>178</v>
      </c>
      <c r="C141" s="2"/>
      <c r="D141" s="3"/>
      <c r="E141" s="1"/>
      <c r="F141" s="1"/>
      <c r="G141" s="1"/>
      <c r="H141" s="8">
        <v>9</v>
      </c>
      <c r="I141" s="8"/>
      <c r="J141" s="8"/>
      <c r="K141" s="24">
        <f>E141+F141+G141+H141+I141</f>
        <v>9</v>
      </c>
      <c r="L141" s="12">
        <f>COUNTA(E141,F141,G141,H141,I141,J141)</f>
        <v>1</v>
      </c>
      <c r="M141" s="13">
        <f>K141/L141</f>
        <v>9</v>
      </c>
      <c r="N141" s="14">
        <f>L141/M141</f>
        <v>0.1111111111111111</v>
      </c>
    </row>
    <row r="142" spans="1:14" s="15" customFormat="1" x14ac:dyDescent="0.3">
      <c r="A142" s="4" t="s">
        <v>165</v>
      </c>
      <c r="B142" s="9" t="s">
        <v>179</v>
      </c>
      <c r="C142" s="2" t="s">
        <v>57</v>
      </c>
      <c r="D142" s="3"/>
      <c r="E142" s="8"/>
      <c r="F142" s="8">
        <v>9</v>
      </c>
      <c r="G142" s="8"/>
      <c r="H142" s="8"/>
      <c r="I142" s="8"/>
      <c r="J142" s="8">
        <v>1</v>
      </c>
      <c r="K142" s="24">
        <v>10</v>
      </c>
      <c r="L142" s="12">
        <f>COUNTA(E142,F142,G142,H142,I142,J142)</f>
        <v>2</v>
      </c>
      <c r="M142" s="13">
        <f>K142/L142</f>
        <v>5</v>
      </c>
      <c r="N142" s="14">
        <f>L142/M142</f>
        <v>0.4</v>
      </c>
    </row>
    <row r="143" spans="1:14" s="15" customFormat="1" x14ac:dyDescent="0.3">
      <c r="A143" s="8" t="s">
        <v>165</v>
      </c>
      <c r="B143" s="20" t="s">
        <v>180</v>
      </c>
      <c r="C143" s="21" t="s">
        <v>39</v>
      </c>
      <c r="D143" s="19" t="s">
        <v>22</v>
      </c>
      <c r="E143" s="8">
        <v>7</v>
      </c>
      <c r="F143" s="8">
        <v>5</v>
      </c>
      <c r="G143" s="8"/>
      <c r="H143" s="8"/>
      <c r="I143" s="8"/>
      <c r="J143" s="8"/>
      <c r="K143" s="24">
        <f>E143+F143+G143+H143+I143</f>
        <v>12</v>
      </c>
      <c r="L143" s="12">
        <f>COUNTA(E143,F143,G143,H143,I143,J143)</f>
        <v>2</v>
      </c>
      <c r="M143" s="13">
        <f>K143/L143</f>
        <v>6</v>
      </c>
      <c r="N143" s="14">
        <f>L143/M143</f>
        <v>0.33333333333333331</v>
      </c>
    </row>
    <row r="144" spans="1:14" s="15" customFormat="1" x14ac:dyDescent="0.3">
      <c r="A144" s="8" t="s">
        <v>165</v>
      </c>
      <c r="B144" s="9" t="s">
        <v>181</v>
      </c>
      <c r="C144" s="2" t="s">
        <v>34</v>
      </c>
      <c r="D144" s="16" t="s">
        <v>19</v>
      </c>
      <c r="E144" s="8">
        <v>8</v>
      </c>
      <c r="F144" s="8"/>
      <c r="G144" s="8"/>
      <c r="H144" s="8"/>
      <c r="I144" s="8"/>
      <c r="J144" s="8">
        <v>4</v>
      </c>
      <c r="K144" s="24">
        <v>12</v>
      </c>
      <c r="L144" s="12">
        <f>COUNTA(E144,F144,G144,H144,I144,J144)</f>
        <v>2</v>
      </c>
      <c r="M144" s="13">
        <f>K144/L144</f>
        <v>6</v>
      </c>
      <c r="N144" s="14">
        <f>L144/M144</f>
        <v>0.33333333333333331</v>
      </c>
    </row>
    <row r="145" spans="1:14" s="15" customFormat="1" ht="20.25" customHeight="1" x14ac:dyDescent="0.3">
      <c r="A145" s="8" t="s">
        <v>165</v>
      </c>
      <c r="B145" s="34" t="s">
        <v>182</v>
      </c>
      <c r="C145" s="2" t="s">
        <v>28</v>
      </c>
      <c r="D145" s="10"/>
      <c r="E145" s="8">
        <v>6</v>
      </c>
      <c r="F145" s="8"/>
      <c r="G145" s="8"/>
      <c r="H145" s="8"/>
      <c r="I145" s="8">
        <v>7</v>
      </c>
      <c r="J145" s="8"/>
      <c r="K145" s="24">
        <f>E145+F145+G145+H145+I145</f>
        <v>13</v>
      </c>
      <c r="L145" s="12">
        <f>COUNTA(E145,F145,G145,H145,I145,J145)</f>
        <v>2</v>
      </c>
      <c r="M145" s="13">
        <f>K145/L145</f>
        <v>6.5</v>
      </c>
      <c r="N145" s="14">
        <f>L145/M145</f>
        <v>0.30769230769230771</v>
      </c>
    </row>
    <row r="146" spans="1:14" s="15" customFormat="1" ht="20.25" customHeight="1" x14ac:dyDescent="0.3">
      <c r="A146" s="4" t="s">
        <v>165</v>
      </c>
      <c r="B146" s="15" t="s">
        <v>183</v>
      </c>
      <c r="C146" s="2"/>
      <c r="D146" s="10" t="s">
        <v>25</v>
      </c>
      <c r="E146" s="1"/>
      <c r="F146" s="1"/>
      <c r="G146" s="8">
        <v>8</v>
      </c>
      <c r="H146" s="8"/>
      <c r="I146" s="8"/>
      <c r="J146" s="8">
        <v>5</v>
      </c>
      <c r="K146" s="24">
        <v>13</v>
      </c>
      <c r="L146" s="12">
        <f>COUNTA(E146,F146,G146,H146,I146,J146)</f>
        <v>2</v>
      </c>
      <c r="M146" s="13">
        <f>K146/L146</f>
        <v>6.5</v>
      </c>
      <c r="N146" s="14">
        <f>L146/M146</f>
        <v>0.30769230769230771</v>
      </c>
    </row>
    <row r="147" spans="1:14" s="15" customFormat="1" ht="20.25" customHeight="1" x14ac:dyDescent="0.3">
      <c r="A147" s="4" t="s">
        <v>165</v>
      </c>
      <c r="B147" s="15" t="s">
        <v>184</v>
      </c>
      <c r="C147" s="2" t="s">
        <v>57</v>
      </c>
      <c r="D147" s="3"/>
      <c r="E147" s="1"/>
      <c r="F147" s="1"/>
      <c r="G147" s="8">
        <v>13</v>
      </c>
      <c r="H147" s="8">
        <v>1</v>
      </c>
      <c r="I147" s="8"/>
      <c r="J147" s="8"/>
      <c r="K147" s="24">
        <f>E147+F147+G147+H147+I147</f>
        <v>14</v>
      </c>
      <c r="L147" s="12">
        <f>COUNTA(E147,F147,G147,H147,I147,J147)</f>
        <v>2</v>
      </c>
      <c r="M147" s="13">
        <f>K147/L147</f>
        <v>7</v>
      </c>
      <c r="N147" s="14">
        <f>L147/M147</f>
        <v>0.2857142857142857</v>
      </c>
    </row>
    <row r="148" spans="1:14" s="15" customFormat="1" ht="20.25" customHeight="1" x14ac:dyDescent="0.3">
      <c r="A148" s="8" t="s">
        <v>165</v>
      </c>
      <c r="B148" s="9" t="s">
        <v>185</v>
      </c>
      <c r="C148" s="2" t="s">
        <v>21</v>
      </c>
      <c r="D148" s="10"/>
      <c r="E148" s="8">
        <v>10</v>
      </c>
      <c r="F148" s="8">
        <v>4</v>
      </c>
      <c r="G148" s="8"/>
      <c r="H148" s="8"/>
      <c r="I148" s="8"/>
      <c r="J148" s="8"/>
      <c r="K148" s="24">
        <f>E148+F148+G148+H148+I148</f>
        <v>14</v>
      </c>
      <c r="L148" s="12">
        <f>COUNTA(E148,F148,G148,H148,I148,J148)</f>
        <v>2</v>
      </c>
      <c r="M148" s="13">
        <f>K148/L148</f>
        <v>7</v>
      </c>
      <c r="N148" s="14">
        <f>L148/M148</f>
        <v>0.2857142857142857</v>
      </c>
    </row>
    <row r="149" spans="1:14" s="15" customFormat="1" ht="20.25" customHeight="1" x14ac:dyDescent="0.3">
      <c r="A149" s="8" t="s">
        <v>165</v>
      </c>
      <c r="B149" s="34" t="s">
        <v>186</v>
      </c>
      <c r="C149" s="2" t="s">
        <v>28</v>
      </c>
      <c r="D149" s="10"/>
      <c r="E149" s="8">
        <v>14</v>
      </c>
      <c r="F149" s="8"/>
      <c r="G149" s="8"/>
      <c r="H149" s="8"/>
      <c r="I149" s="8"/>
      <c r="J149" s="8"/>
      <c r="K149" s="24">
        <f>E149+F149+G149+H149+I149</f>
        <v>14</v>
      </c>
      <c r="L149" s="12">
        <f>COUNTA(E149,F149,G149,H149,I149,J149)</f>
        <v>1</v>
      </c>
      <c r="M149" s="13">
        <f>K149/L149</f>
        <v>14</v>
      </c>
      <c r="N149" s="14">
        <f>L149/M149</f>
        <v>7.1428571428571425E-2</v>
      </c>
    </row>
    <row r="150" spans="1:14" s="15" customFormat="1" ht="18" customHeight="1" x14ac:dyDescent="0.3">
      <c r="A150" s="8" t="s">
        <v>165</v>
      </c>
      <c r="B150" s="9" t="s">
        <v>187</v>
      </c>
      <c r="C150" s="2" t="s">
        <v>21</v>
      </c>
      <c r="D150" s="10"/>
      <c r="E150" s="8">
        <v>16</v>
      </c>
      <c r="F150" s="8"/>
      <c r="G150" s="8"/>
      <c r="H150" s="8"/>
      <c r="I150" s="8"/>
      <c r="J150" s="8"/>
      <c r="K150" s="24">
        <f>E150+F150+G150+H150+I150</f>
        <v>16</v>
      </c>
      <c r="L150" s="12">
        <f>COUNTA(E150,F150,G150,H150,I150,J150)</f>
        <v>1</v>
      </c>
      <c r="M150" s="13">
        <f>K150/L150</f>
        <v>16</v>
      </c>
      <c r="N150" s="14">
        <f>L150/M150</f>
        <v>6.25E-2</v>
      </c>
    </row>
    <row r="151" spans="1:14" s="15" customFormat="1" x14ac:dyDescent="0.3">
      <c r="A151" s="4" t="s">
        <v>165</v>
      </c>
      <c r="B151" s="15" t="s">
        <v>188</v>
      </c>
      <c r="C151" s="2" t="s">
        <v>24</v>
      </c>
      <c r="D151" s="3"/>
      <c r="E151" s="1"/>
      <c r="F151" s="1"/>
      <c r="G151" s="8">
        <v>6</v>
      </c>
      <c r="H151" s="8">
        <v>11</v>
      </c>
      <c r="I151" s="8"/>
      <c r="J151" s="8"/>
      <c r="K151" s="24">
        <f>E151+F151+G151+H151+I151</f>
        <v>17</v>
      </c>
      <c r="L151" s="12">
        <f>COUNTA(E151,F151,G151,H151,I151,J151)</f>
        <v>2</v>
      </c>
      <c r="M151" s="13">
        <f>K151/L151</f>
        <v>8.5</v>
      </c>
      <c r="N151" s="14">
        <f>L151/M151</f>
        <v>0.23529411764705882</v>
      </c>
    </row>
    <row r="152" spans="1:14" s="15" customFormat="1" x14ac:dyDescent="0.3">
      <c r="A152" s="4" t="s">
        <v>165</v>
      </c>
      <c r="B152" s="9" t="s">
        <v>189</v>
      </c>
      <c r="C152" s="2" t="s">
        <v>57</v>
      </c>
      <c r="D152" s="3"/>
      <c r="E152" s="8"/>
      <c r="F152" s="8">
        <v>11</v>
      </c>
      <c r="G152" s="8">
        <v>7</v>
      </c>
      <c r="H152" s="8">
        <v>8</v>
      </c>
      <c r="I152" s="8"/>
      <c r="J152" s="8"/>
      <c r="K152" s="24">
        <f>E152+F152+G152+H152+I152</f>
        <v>26</v>
      </c>
      <c r="L152" s="12">
        <f>COUNTA(E152,F152,G152,H152,I152,J152)</f>
        <v>3</v>
      </c>
      <c r="M152" s="13">
        <f>K152/L152</f>
        <v>8.6666666666666661</v>
      </c>
      <c r="N152" s="14">
        <f>L152/M152</f>
        <v>0.3461538461538462</v>
      </c>
    </row>
    <row r="153" spans="1:14" s="15" customFormat="1" ht="20.25" customHeight="1" x14ac:dyDescent="0.3">
      <c r="A153" s="4" t="s">
        <v>165</v>
      </c>
      <c r="B153" s="9" t="s">
        <v>190</v>
      </c>
      <c r="C153" s="23" t="s">
        <v>60</v>
      </c>
      <c r="D153" s="10" t="s">
        <v>25</v>
      </c>
      <c r="E153" s="8"/>
      <c r="F153" s="8">
        <v>14</v>
      </c>
      <c r="G153" s="8">
        <v>11</v>
      </c>
      <c r="H153" s="8">
        <v>4</v>
      </c>
      <c r="I153" s="8"/>
      <c r="J153" s="8"/>
      <c r="K153" s="24">
        <f>E153+F153+G153+H153+I153</f>
        <v>29</v>
      </c>
      <c r="L153" s="12">
        <f>COUNTA(E153,F153,G153,H153,I153,J153)</f>
        <v>3</v>
      </c>
      <c r="M153" s="13">
        <f>K153/L153</f>
        <v>9.6666666666666661</v>
      </c>
      <c r="N153" s="14">
        <f>L153/M153</f>
        <v>0.31034482758620691</v>
      </c>
    </row>
    <row r="154" spans="1:14" s="15" customFormat="1" x14ac:dyDescent="0.3">
      <c r="A154" s="8" t="s">
        <v>165</v>
      </c>
      <c r="B154" s="9" t="s">
        <v>191</v>
      </c>
      <c r="C154" s="23" t="s">
        <v>60</v>
      </c>
      <c r="D154" s="16" t="s">
        <v>19</v>
      </c>
      <c r="E154" s="8">
        <v>9</v>
      </c>
      <c r="F154" s="8">
        <v>13</v>
      </c>
      <c r="G154" s="8">
        <v>10</v>
      </c>
      <c r="H154" s="8"/>
      <c r="I154" s="8"/>
      <c r="J154" s="8"/>
      <c r="K154" s="24">
        <f>E154+F154+G154+H154+I154</f>
        <v>32</v>
      </c>
      <c r="L154" s="12">
        <f>COUNTA(E154,F154,G154,H154,I154,J154)</f>
        <v>3</v>
      </c>
      <c r="M154" s="13">
        <f>K154/L154</f>
        <v>10.666666666666666</v>
      </c>
      <c r="N154" s="14">
        <f>L154/M154</f>
        <v>0.28125</v>
      </c>
    </row>
    <row r="155" spans="1:14" s="15" customFormat="1" ht="20.25" customHeight="1" x14ac:dyDescent="0.3">
      <c r="A155" s="30" t="s">
        <v>165</v>
      </c>
      <c r="B155" s="9" t="s">
        <v>192</v>
      </c>
      <c r="C155" s="2" t="s">
        <v>24</v>
      </c>
      <c r="D155" s="10" t="s">
        <v>25</v>
      </c>
      <c r="E155" s="36">
        <v>2</v>
      </c>
      <c r="F155" s="36">
        <v>1</v>
      </c>
      <c r="G155" s="8">
        <v>16</v>
      </c>
      <c r="H155" s="8">
        <v>13</v>
      </c>
      <c r="I155" s="8">
        <v>5</v>
      </c>
      <c r="J155" s="8"/>
      <c r="K155" s="24">
        <v>34</v>
      </c>
      <c r="L155" s="12">
        <f>COUNTA(E155,F155,G155,H155,I155,J155)</f>
        <v>5</v>
      </c>
      <c r="M155" s="13">
        <f>K155/L155</f>
        <v>6.8</v>
      </c>
      <c r="N155" s="14">
        <f>L155/M155</f>
        <v>0.73529411764705888</v>
      </c>
    </row>
    <row r="156" spans="1:14" s="15" customFormat="1" x14ac:dyDescent="0.3">
      <c r="A156" s="8" t="s">
        <v>165</v>
      </c>
      <c r="B156" s="9" t="s">
        <v>193</v>
      </c>
      <c r="C156" s="2" t="s">
        <v>194</v>
      </c>
      <c r="D156" s="16" t="s">
        <v>19</v>
      </c>
      <c r="E156" s="8">
        <v>20</v>
      </c>
      <c r="F156" s="8"/>
      <c r="G156" s="8">
        <v>15</v>
      </c>
      <c r="H156" s="8"/>
      <c r="I156" s="8">
        <v>6</v>
      </c>
      <c r="J156" s="8"/>
      <c r="K156" s="24">
        <f>E156+F156+G156+H156+I156</f>
        <v>41</v>
      </c>
      <c r="L156" s="12">
        <f>COUNTA(E156,F156,G156,H156,I156,J156)</f>
        <v>3</v>
      </c>
      <c r="M156" s="13">
        <f>K156/L156</f>
        <v>13.666666666666666</v>
      </c>
      <c r="N156" s="14">
        <f>L156/M156</f>
        <v>0.21951219512195122</v>
      </c>
    </row>
    <row r="157" spans="1:14" s="15" customFormat="1" x14ac:dyDescent="0.3">
      <c r="A157" s="8" t="s">
        <v>165</v>
      </c>
      <c r="B157" s="9" t="s">
        <v>195</v>
      </c>
      <c r="C157" s="2" t="s">
        <v>24</v>
      </c>
      <c r="D157" s="10" t="s">
        <v>25</v>
      </c>
      <c r="E157" s="8">
        <v>11</v>
      </c>
      <c r="F157" s="8">
        <v>15</v>
      </c>
      <c r="G157" s="8">
        <v>19</v>
      </c>
      <c r="H157" s="8"/>
      <c r="I157" s="8"/>
      <c r="J157" s="8"/>
      <c r="K157" s="24">
        <f>E157+F157+G157+H157+I157</f>
        <v>45</v>
      </c>
      <c r="L157" s="12">
        <f>COUNTA(E157,F157,G157,H157,I157,J157)</f>
        <v>3</v>
      </c>
      <c r="M157" s="13">
        <f>K157/L157</f>
        <v>15</v>
      </c>
      <c r="N157" s="14">
        <f>L157/M157</f>
        <v>0.2</v>
      </c>
    </row>
    <row r="158" spans="1:14" s="15" customFormat="1" x14ac:dyDescent="0.3">
      <c r="A158" s="30" t="s">
        <v>165</v>
      </c>
      <c r="B158" s="20" t="s">
        <v>196</v>
      </c>
      <c r="C158" s="21" t="s">
        <v>39</v>
      </c>
      <c r="D158" s="16" t="s">
        <v>19</v>
      </c>
      <c r="E158" s="26">
        <v>42</v>
      </c>
      <c r="F158" s="8">
        <v>3</v>
      </c>
      <c r="G158" s="8"/>
      <c r="H158" s="8"/>
      <c r="I158" s="8"/>
      <c r="J158" s="8"/>
      <c r="K158" s="24">
        <f>E158+F158+G158+H158+I158</f>
        <v>45</v>
      </c>
      <c r="L158" s="12">
        <f>COUNTA(E158,F158,G158,H158,I158,J158)</f>
        <v>2</v>
      </c>
      <c r="M158" s="13">
        <f>K158/L158</f>
        <v>22.5</v>
      </c>
      <c r="N158" s="14">
        <f>L158/M158</f>
        <v>8.8888888888888892E-2</v>
      </c>
    </row>
    <row r="159" spans="1:14" s="15" customFormat="1" x14ac:dyDescent="0.3">
      <c r="A159" s="8" t="s">
        <v>165</v>
      </c>
      <c r="B159" s="9" t="s">
        <v>197</v>
      </c>
      <c r="C159" s="23" t="s">
        <v>32</v>
      </c>
      <c r="D159" s="19" t="s">
        <v>22</v>
      </c>
      <c r="E159" s="8">
        <v>19</v>
      </c>
      <c r="F159" s="8">
        <v>16</v>
      </c>
      <c r="G159" s="8"/>
      <c r="H159" s="8">
        <v>12</v>
      </c>
      <c r="I159" s="8"/>
      <c r="J159" s="8"/>
      <c r="K159" s="24">
        <f>E159+F159+G159+H159+I159</f>
        <v>47</v>
      </c>
      <c r="L159" s="12">
        <f>COUNTA(E159,F159,G159,H159,I159,J159)</f>
        <v>3</v>
      </c>
      <c r="M159" s="13">
        <f>K159/L159</f>
        <v>15.666666666666666</v>
      </c>
      <c r="N159" s="14">
        <f>L159/M159</f>
        <v>0.19148936170212766</v>
      </c>
    </row>
    <row r="160" spans="1:14" s="15" customFormat="1" ht="20.25" customHeight="1" x14ac:dyDescent="0.3">
      <c r="A160" s="8" t="s">
        <v>198</v>
      </c>
      <c r="B160" s="9" t="s">
        <v>199</v>
      </c>
      <c r="C160" s="2" t="s">
        <v>30</v>
      </c>
      <c r="D160" s="16" t="s">
        <v>19</v>
      </c>
      <c r="E160" s="8">
        <v>4</v>
      </c>
      <c r="F160" s="8">
        <v>4</v>
      </c>
      <c r="G160" s="8">
        <v>3</v>
      </c>
      <c r="H160" s="8">
        <v>2</v>
      </c>
      <c r="I160" s="8"/>
      <c r="J160" s="8">
        <v>1</v>
      </c>
      <c r="K160" s="11">
        <v>10</v>
      </c>
      <c r="L160" s="12">
        <f>COUNTA(E160,F160,G160,H160,I160,J160)</f>
        <v>5</v>
      </c>
      <c r="M160" s="13">
        <f>K160/L160</f>
        <v>2</v>
      </c>
      <c r="N160" s="14">
        <f>L160/M160</f>
        <v>2.5</v>
      </c>
    </row>
    <row r="161" spans="1:14" s="15" customFormat="1" ht="20.25" customHeight="1" x14ac:dyDescent="0.3">
      <c r="A161" s="8" t="s">
        <v>198</v>
      </c>
      <c r="B161" s="9" t="s">
        <v>200</v>
      </c>
      <c r="C161" s="2" t="s">
        <v>60</v>
      </c>
      <c r="D161" s="10"/>
      <c r="E161" s="8">
        <v>5</v>
      </c>
      <c r="F161" s="8"/>
      <c r="G161" s="8">
        <v>4</v>
      </c>
      <c r="H161" s="8">
        <v>1</v>
      </c>
      <c r="I161" s="8"/>
      <c r="J161" s="8">
        <v>2</v>
      </c>
      <c r="K161" s="11">
        <v>12</v>
      </c>
      <c r="L161" s="12">
        <f>COUNTA(E161,F161,G161,H161,I161,J161)</f>
        <v>4</v>
      </c>
      <c r="M161" s="13">
        <f>K161/L161</f>
        <v>3</v>
      </c>
      <c r="N161" s="14">
        <f>L161/M161</f>
        <v>1.3333333333333333</v>
      </c>
    </row>
    <row r="162" spans="1:14" s="15" customFormat="1" ht="20.25" customHeight="1" x14ac:dyDescent="0.3">
      <c r="A162" s="8" t="s">
        <v>198</v>
      </c>
      <c r="B162" s="15" t="s">
        <v>201</v>
      </c>
      <c r="C162" s="21" t="s">
        <v>39</v>
      </c>
      <c r="D162" s="10" t="s">
        <v>19</v>
      </c>
      <c r="E162" s="8">
        <v>6</v>
      </c>
      <c r="F162" s="8"/>
      <c r="G162" s="8"/>
      <c r="H162" s="8"/>
      <c r="I162" s="8"/>
      <c r="J162" s="8"/>
      <c r="K162" s="24">
        <f>E162+F162+G162+H162+I162</f>
        <v>6</v>
      </c>
      <c r="L162" s="12">
        <f>COUNTA(E162,F162,G162,H162,I162,J162)</f>
        <v>1</v>
      </c>
      <c r="M162" s="13">
        <f>K162/L162</f>
        <v>6</v>
      </c>
      <c r="N162" s="14">
        <f>L162/M162</f>
        <v>0.16666666666666666</v>
      </c>
    </row>
    <row r="163" spans="1:14" s="15" customFormat="1" x14ac:dyDescent="0.3">
      <c r="A163" s="8" t="s">
        <v>198</v>
      </c>
      <c r="B163" s="9" t="s">
        <v>202</v>
      </c>
      <c r="C163" s="2" t="s">
        <v>57</v>
      </c>
      <c r="D163" s="16" t="s">
        <v>19</v>
      </c>
      <c r="E163" s="8">
        <v>3</v>
      </c>
      <c r="F163" s="8">
        <v>5</v>
      </c>
      <c r="G163" s="8">
        <v>5</v>
      </c>
      <c r="H163" s="8"/>
      <c r="I163" s="8"/>
      <c r="J163" s="8"/>
      <c r="K163" s="24">
        <f>E163+F163+G163+H163+I163</f>
        <v>13</v>
      </c>
      <c r="L163" s="12">
        <f>COUNTA(E163,F163,G163,H163,I163,J163)</f>
        <v>3</v>
      </c>
      <c r="M163" s="13">
        <f>K163/L163</f>
        <v>4.333333333333333</v>
      </c>
      <c r="N163" s="14">
        <f>L163/M163</f>
        <v>0.6923076923076924</v>
      </c>
    </row>
    <row r="164" spans="1:14" s="15" customFormat="1" x14ac:dyDescent="0.3">
      <c r="A164" s="8" t="s">
        <v>198</v>
      </c>
      <c r="B164" s="9" t="s">
        <v>203</v>
      </c>
      <c r="C164" s="2" t="s">
        <v>60</v>
      </c>
      <c r="D164" s="10"/>
      <c r="E164" s="30">
        <v>21</v>
      </c>
      <c r="F164" s="8">
        <v>2</v>
      </c>
      <c r="G164" s="8">
        <v>2</v>
      </c>
      <c r="H164" s="8"/>
      <c r="I164" s="8"/>
      <c r="J164" s="8"/>
      <c r="K164" s="24">
        <f>E164+F164+G164+H164+I164</f>
        <v>25</v>
      </c>
      <c r="L164" s="12">
        <f>COUNTA(E164,F164,G164,H164,I164,J164)</f>
        <v>3</v>
      </c>
      <c r="M164" s="13">
        <f>K164/L164</f>
        <v>8.3333333333333339</v>
      </c>
      <c r="N164" s="14">
        <f>L164/M164</f>
        <v>0.36</v>
      </c>
    </row>
    <row r="165" spans="1:14" s="15" customFormat="1" x14ac:dyDescent="0.3">
      <c r="A165" s="8" t="s">
        <v>204</v>
      </c>
      <c r="B165" s="15" t="s">
        <v>205</v>
      </c>
      <c r="C165" s="2" t="s">
        <v>28</v>
      </c>
      <c r="D165" s="10"/>
      <c r="E165" s="8">
        <v>1</v>
      </c>
      <c r="F165" s="8"/>
      <c r="G165" s="8"/>
      <c r="H165" s="8"/>
      <c r="I165" s="8"/>
      <c r="J165" s="8"/>
      <c r="K165" s="24">
        <f>E165+F165+G165+H165+I165</f>
        <v>1</v>
      </c>
      <c r="L165" s="12">
        <f>COUNTA(E165,F165,G165,H165,I165,J165)</f>
        <v>1</v>
      </c>
      <c r="M165" s="13">
        <f>K165/L165</f>
        <v>1</v>
      </c>
      <c r="N165" s="14">
        <f>L165/M165</f>
        <v>1</v>
      </c>
    </row>
    <row r="166" spans="1:14" s="15" customFormat="1" x14ac:dyDescent="0.3">
      <c r="A166" s="8" t="s">
        <v>206</v>
      </c>
      <c r="B166" s="27" t="s">
        <v>207</v>
      </c>
      <c r="C166" s="23" t="s">
        <v>208</v>
      </c>
      <c r="D166" s="16" t="s">
        <v>19</v>
      </c>
      <c r="E166" s="8">
        <v>4</v>
      </c>
      <c r="F166" s="8">
        <v>2</v>
      </c>
      <c r="G166" s="8">
        <v>1</v>
      </c>
      <c r="H166" s="8"/>
      <c r="I166" s="8"/>
      <c r="J166" s="8"/>
      <c r="K166" s="24">
        <f>E166+F166+G166+H166+I166</f>
        <v>7</v>
      </c>
      <c r="L166" s="12">
        <f>COUNTA(E166,F166,G166,H166,I166,J166)</f>
        <v>3</v>
      </c>
      <c r="M166" s="13">
        <f>K166/L166</f>
        <v>2.3333333333333335</v>
      </c>
      <c r="N166" s="14">
        <f>L166/M166</f>
        <v>1.2857142857142856</v>
      </c>
    </row>
    <row r="167" spans="1:14" s="15" customFormat="1" x14ac:dyDescent="0.3">
      <c r="A167" s="37" t="s">
        <v>209</v>
      </c>
      <c r="B167" s="15" t="s">
        <v>210</v>
      </c>
      <c r="C167" s="2" t="s">
        <v>57</v>
      </c>
      <c r="D167" s="16"/>
      <c r="E167" s="8"/>
      <c r="F167" s="8">
        <v>4</v>
      </c>
      <c r="G167" s="8"/>
      <c r="H167" s="8"/>
      <c r="I167" s="8"/>
      <c r="J167" s="8"/>
      <c r="K167" s="24">
        <f>E167+F167+G167+H167+I167</f>
        <v>4</v>
      </c>
      <c r="L167" s="12">
        <f>COUNTA(E167,F167,G167,H167,I167,J167)</f>
        <v>1</v>
      </c>
      <c r="M167" s="13">
        <f>K167/L167</f>
        <v>4</v>
      </c>
      <c r="N167" s="14">
        <f>L167/M167</f>
        <v>0.25</v>
      </c>
    </row>
    <row r="168" spans="1:14" s="15" customFormat="1" ht="20.25" customHeight="1" x14ac:dyDescent="0.3">
      <c r="A168" s="8" t="s">
        <v>209</v>
      </c>
      <c r="B168" s="15" t="s">
        <v>211</v>
      </c>
      <c r="C168" s="21" t="s">
        <v>39</v>
      </c>
      <c r="D168" s="16" t="s">
        <v>19</v>
      </c>
      <c r="E168" s="8">
        <v>5</v>
      </c>
      <c r="F168" s="8">
        <v>3</v>
      </c>
      <c r="G168" s="8"/>
      <c r="H168" s="8"/>
      <c r="I168" s="8"/>
      <c r="J168" s="8"/>
      <c r="K168" s="24">
        <f>E168+F168+G168+H168+I168</f>
        <v>8</v>
      </c>
      <c r="L168" s="12">
        <f>COUNTA(E168,F168,G168,H168,I168,J168)</f>
        <v>2</v>
      </c>
      <c r="M168" s="13">
        <f>K168/L168</f>
        <v>4</v>
      </c>
      <c r="N168" s="14">
        <f>L168/M168</f>
        <v>0.5</v>
      </c>
    </row>
    <row r="169" spans="1:14" s="15" customFormat="1" ht="20.25" customHeight="1" x14ac:dyDescent="0.3">
      <c r="A169" s="8" t="s">
        <v>212</v>
      </c>
      <c r="B169" s="15" t="s">
        <v>213</v>
      </c>
      <c r="C169" s="2" t="s">
        <v>32</v>
      </c>
      <c r="D169" s="16" t="s">
        <v>19</v>
      </c>
      <c r="E169" s="8">
        <v>6</v>
      </c>
      <c r="F169" s="8"/>
      <c r="G169" s="8"/>
      <c r="H169" s="8"/>
      <c r="I169" s="8"/>
      <c r="J169" s="8"/>
      <c r="K169" s="24">
        <f>E169+F169+G169+H169+I169</f>
        <v>6</v>
      </c>
      <c r="L169" s="12">
        <f>COUNTA(E169,F169,G169,H169,I169,J169)</f>
        <v>1</v>
      </c>
      <c r="M169" s="13">
        <f>K169/L169</f>
        <v>6</v>
      </c>
      <c r="N169" s="14">
        <f>L169/M169</f>
        <v>0.16666666666666666</v>
      </c>
    </row>
  </sheetData>
  <autoFilter ref="A2:N2">
    <sortState ref="A3:R246">
      <sortCondition ref="A2"/>
    </sortState>
  </autoFilter>
  <conditionalFormatting sqref="D3:D136">
    <cfRule type="cellIs" dxfId="9" priority="10" operator="lessThan">
      <formula>22</formula>
    </cfRule>
  </conditionalFormatting>
  <conditionalFormatting sqref="D1:D1048576">
    <cfRule type="cellIs" dxfId="8" priority="5" operator="equal">
      <formula>"UltraVet"</formula>
    </cfRule>
    <cfRule type="cellIs" dxfId="7" priority="6" operator="equal">
      <formula>"Vet"</formula>
    </cfRule>
    <cfRule type="cellIs" dxfId="6" priority="7" operator="equal">
      <formula>"Mas"</formula>
    </cfRule>
    <cfRule type="cellIs" dxfId="5" priority="8" operator="equal">
      <formula>"Snr"</formula>
    </cfRule>
    <cfRule type="cellIs" dxfId="4" priority="9" operator="equal">
      <formula>"U23"</formula>
    </cfRule>
  </conditionalFormatting>
  <conditionalFormatting sqref="A3:A1048576">
    <cfRule type="containsText" dxfId="3" priority="1" operator="containsText" text="D">
      <formula>NOT(ISERROR(SEARCH("D",A3)))</formula>
    </cfRule>
    <cfRule type="containsText" dxfId="2" priority="2" operator="containsText" text="C">
      <formula>NOT(ISERROR(SEARCH("C",A3)))</formula>
    </cfRule>
    <cfRule type="containsText" dxfId="1" priority="3" operator="containsText" text="B">
      <formula>NOT(ISERROR(SEARCH("B",A3)))</formula>
    </cfRule>
    <cfRule type="containsText" dxfId="0" priority="4" operator="containsText" text="A">
      <formula>NOT(ISERROR(SEARCH("A",A3)))</formula>
    </cfRule>
  </conditionalFormatting>
  <hyperlinks>
    <hyperlink ref="C158" r:id="rId1"/>
    <hyperlink ref="C56:C57" r:id="rId2" display="Cr@p Tri "/>
    <hyperlink ref="C50" r:id="rId3"/>
    <hyperlink ref="C122" r:id="rId4"/>
    <hyperlink ref="C6" r:id="rId5" display="Cr@p Tri "/>
    <hyperlink ref="C85" r:id="rId6"/>
    <hyperlink ref="C74" r:id="rId7"/>
    <hyperlink ref="C48" r:id="rId8"/>
    <hyperlink ref="C124" r:id="rId9"/>
    <hyperlink ref="C69:C70" r:id="rId10" display="Cr@p Tri "/>
    <hyperlink ref="C51" r:id="rId11"/>
    <hyperlink ref="C168" r:id="rId12"/>
    <hyperlink ref="C47" r:id="rId13"/>
    <hyperlink ref="C55" r:id="rId14"/>
    <hyperlink ref="C14" r:id="rId15"/>
  </hyperlinks>
  <pageMargins left="0.7" right="0.7" top="0.75" bottom="0.75" header="0.3" footer="0.3"/>
  <pageSetup paperSize="9" orientation="portrait" horizontalDpi="4294967294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2020-08-27T11:11:24Z</dcterms:created>
  <dcterms:modified xsi:type="dcterms:W3CDTF">2020-08-27T11:16:55Z</dcterms:modified>
</cp:coreProperties>
</file>